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tabRatio="944" activeTab="0"/>
  </bookViews>
  <sheets>
    <sheet name="Алексеевка расшифровка " sheetId="1" r:id="rId1"/>
  </sheets>
  <definedNames/>
  <calcPr fullCalcOnLoad="1"/>
</workbook>
</file>

<file path=xl/sharedStrings.xml><?xml version="1.0" encoding="utf-8"?>
<sst xmlns="http://schemas.openxmlformats.org/spreadsheetml/2006/main" count="185" uniqueCount="147">
  <si>
    <t>ВУС</t>
  </si>
  <si>
    <t>Арендная плата за пользование имуществом</t>
  </si>
  <si>
    <t xml:space="preserve"> - монтажные работы</t>
  </si>
  <si>
    <t xml:space="preserve"> -прокат специальных кино-видеозаписей, аудиозаписей</t>
  </si>
  <si>
    <t xml:space="preserve"> - оплата труда внештатных сотрудников </t>
  </si>
  <si>
    <t xml:space="preserve"> -расходы по оплате других договоров</t>
  </si>
  <si>
    <t xml:space="preserve"> -курсы повышения квалификации, семинары</t>
  </si>
  <si>
    <t xml:space="preserve">установка дополнительного оборудования </t>
  </si>
  <si>
    <t>публикация информационных материалов</t>
  </si>
  <si>
    <t>ритуальные услуги</t>
  </si>
  <si>
    <t xml:space="preserve"> - услуги по разработке экологической документации</t>
  </si>
  <si>
    <t>Социальные пособия, выплачиваемые организациями сектора государственного управления</t>
  </si>
  <si>
    <t xml:space="preserve"> - налог на имущество</t>
  </si>
  <si>
    <t xml:space="preserve"> - государственных пошлин и сборов, разного рода платежей в бюджеты всех уровней</t>
  </si>
  <si>
    <t xml:space="preserve"> - уплата штрафов,пеней</t>
  </si>
  <si>
    <t xml:space="preserve"> -приобретение кубков, медалей, ценных подарков, цветов и др.</t>
  </si>
  <si>
    <t xml:space="preserve"> - проведение выборов</t>
  </si>
  <si>
    <t xml:space="preserve"> - строительство жилых зданий</t>
  </si>
  <si>
    <t xml:space="preserve"> - строительство иных зданий, сооружений и помещений</t>
  </si>
  <si>
    <t xml:space="preserve"> - приобретение жилых зданий и помещений</t>
  </si>
  <si>
    <t>детская площадка</t>
  </si>
  <si>
    <t xml:space="preserve"> - приобретение основных средств</t>
  </si>
  <si>
    <t xml:space="preserve"> - продукты питания</t>
  </si>
  <si>
    <t xml:space="preserve"> - приобретение мягкого инвентаря</t>
  </si>
  <si>
    <t xml:space="preserve"> - приобретение ГСМ</t>
  </si>
  <si>
    <t xml:space="preserve"> - приобретенние стройматериалов</t>
  </si>
  <si>
    <t xml:space="preserve"> -приобретение запасных частей к оргтехнике</t>
  </si>
  <si>
    <t xml:space="preserve"> - приобретение канцелярских принадлежностей</t>
  </si>
  <si>
    <t xml:space="preserve"> - приобретение запчастей к транспортным средствам</t>
  </si>
  <si>
    <t xml:space="preserve"> - котельно-печное топливо</t>
  </si>
  <si>
    <t xml:space="preserve"> - приобретение книжной продукции и справочной литературы</t>
  </si>
  <si>
    <t xml:space="preserve"> - приобретение хозяйственных материалов</t>
  </si>
  <si>
    <t xml:space="preserve">  - приобретение медикаментов, перевязочных средств</t>
  </si>
  <si>
    <t>приобретение бланочной продукции</t>
  </si>
  <si>
    <t xml:space="preserve"> - другие 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</si>
  <si>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</si>
  <si>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</si>
  <si>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</si>
  <si>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</si>
  <si>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Другие вопросы в области национальной экономики</t>
  </si>
  <si>
    <t>Коммунальные услуги</t>
  </si>
  <si>
    <t xml:space="preserve"> - 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</si>
  <si>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 xml:space="preserve"> - межевание границ земельных участков</t>
  </si>
  <si>
    <t xml:space="preserve"> - разработка технических условий присоединения к сетям инженерно-технического обеспечения, увеличения потребляемой мощности</t>
  </si>
  <si>
    <t xml:space="preserve"> - иные работы, услуги по типовому проектированию, проектные и изыскательские работы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</si>
  <si>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</si>
  <si>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</si>
  <si>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</si>
  <si>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Образование Молодежная политика и оздоровление детей</t>
  </si>
  <si>
    <t xml:space="preserve"> - страхование транспортных средств</t>
  </si>
  <si>
    <t xml:space="preserve"> - оплата за проживание при командировках</t>
  </si>
  <si>
    <t xml:space="preserve"> - програмное обеспечение</t>
  </si>
  <si>
    <t xml:space="preserve"> - услуги по изготовлению бланков, штампов, печатей  </t>
  </si>
  <si>
    <t xml:space="preserve"> - подписка</t>
  </si>
  <si>
    <t xml:space="preserve"> - услуги редакции по публикации нормативных документов</t>
  </si>
  <si>
    <t xml:space="preserve"> - оплата договоров по погрузке,разгрузке,распиловке и укладке топлива и дров</t>
  </si>
  <si>
    <t xml:space="preserve"> - аккредитация</t>
  </si>
  <si>
    <t xml:space="preserve"> - оплата банковских услуг</t>
  </si>
  <si>
    <t xml:space="preserve"> - оплата нотариальных услуг</t>
  </si>
  <si>
    <t xml:space="preserve"> -противопожарные мероприятия</t>
  </si>
  <si>
    <t xml:space="preserve"> - проведение инвентаризации и паспортизации зданий, сооружений, других основных средств</t>
  </si>
  <si>
    <t xml:space="preserve"> - разработка проектной и сметной документации для строительства, реконструкции и ремонта объектов</t>
  </si>
  <si>
    <t>Пособия по социальной помощи населению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</si>
  <si>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</si>
  <si>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Оплата работ, услуг</t>
  </si>
  <si>
    <t>Услуги связи</t>
  </si>
  <si>
    <t>Транспортные услуги</t>
  </si>
  <si>
    <t>Глава</t>
  </si>
  <si>
    <t>Управление</t>
  </si>
  <si>
    <r>
      <t xml:space="preserve">01 02 </t>
    </r>
    <r>
      <rPr>
        <sz val="10"/>
        <rFont val="Arial Cyr"/>
        <family val="0"/>
      </rPr>
      <t>5919202</t>
    </r>
  </si>
  <si>
    <r>
      <t>01 04</t>
    </r>
    <r>
      <rPr>
        <sz val="10"/>
        <rFont val="Arial Cyr"/>
        <family val="0"/>
      </rPr>
      <t xml:space="preserve"> 5919201</t>
    </r>
  </si>
  <si>
    <r>
      <t>01 07</t>
    </r>
    <r>
      <rPr>
        <sz val="10"/>
        <rFont val="Arial Cyr"/>
        <family val="0"/>
      </rPr>
      <t xml:space="preserve"> 5919011</t>
    </r>
  </si>
  <si>
    <r>
      <t xml:space="preserve">01 11 </t>
    </r>
    <r>
      <rPr>
        <sz val="10"/>
        <rFont val="Arial Cyr"/>
        <family val="0"/>
      </rPr>
      <t xml:space="preserve"> 5912054</t>
    </r>
  </si>
  <si>
    <r>
      <t xml:space="preserve">01 13 </t>
    </r>
    <r>
      <rPr>
        <sz val="10"/>
        <rFont val="Arial Cyr"/>
        <family val="0"/>
      </rPr>
      <t xml:space="preserve"> 5910059</t>
    </r>
  </si>
  <si>
    <r>
      <t xml:space="preserve">02 03 </t>
    </r>
    <r>
      <rPr>
        <sz val="10"/>
        <rFont val="Arial Cyr"/>
        <family val="0"/>
      </rPr>
      <t xml:space="preserve"> 5925118</t>
    </r>
  </si>
  <si>
    <r>
      <t xml:space="preserve">03 09 </t>
    </r>
    <r>
      <rPr>
        <sz val="10"/>
        <rFont val="Arial Cyr"/>
        <family val="0"/>
      </rPr>
      <t xml:space="preserve"> 5939143</t>
    </r>
  </si>
  <si>
    <r>
      <t xml:space="preserve">04 09 </t>
    </r>
    <r>
      <rPr>
        <sz val="10"/>
        <rFont val="Arial Cyr"/>
        <family val="0"/>
      </rPr>
      <t xml:space="preserve"> 5957129</t>
    </r>
  </si>
  <si>
    <r>
      <t xml:space="preserve">04 12 </t>
    </r>
    <r>
      <rPr>
        <sz val="10"/>
        <rFont val="Arial Cyr"/>
        <family val="0"/>
      </rPr>
      <t xml:space="preserve"> 5949085</t>
    </r>
  </si>
  <si>
    <r>
      <t xml:space="preserve">05 03 </t>
    </r>
    <r>
      <rPr>
        <sz val="10"/>
        <rFont val="Arial Cyr"/>
        <family val="0"/>
      </rPr>
      <t>5959861</t>
    </r>
  </si>
  <si>
    <r>
      <t xml:space="preserve">05 05 </t>
    </r>
    <r>
      <rPr>
        <sz val="10"/>
        <rFont val="Arial Cyr"/>
        <family val="0"/>
      </rPr>
      <t xml:space="preserve"> 5954009</t>
    </r>
  </si>
  <si>
    <r>
      <t xml:space="preserve">08 01 </t>
    </r>
    <r>
      <rPr>
        <sz val="10"/>
        <rFont val="Arial Cyr"/>
        <family val="0"/>
      </rPr>
      <t>5970059</t>
    </r>
  </si>
  <si>
    <r>
      <t xml:space="preserve">10 01 </t>
    </r>
    <r>
      <rPr>
        <sz val="10"/>
        <rFont val="Arial Cyr"/>
        <family val="0"/>
      </rPr>
      <t>5999047</t>
    </r>
  </si>
  <si>
    <r>
      <t xml:space="preserve">11 02 </t>
    </r>
    <r>
      <rPr>
        <sz val="10"/>
        <rFont val="Arial Cyr"/>
        <family val="0"/>
      </rPr>
      <t>5989041</t>
    </r>
  </si>
  <si>
    <t xml:space="preserve">1301 </t>
  </si>
  <si>
    <t>Социальная политика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</si>
  <si>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</si>
  <si>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</si>
  <si>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Перечисления другим бюджетам бюджетной системы Российской Федерации</t>
  </si>
  <si>
    <t xml:space="preserve"> - содержание в чистоте помещений, зданий, дворов,иного имущества</t>
  </si>
  <si>
    <t xml:space="preserve"> - оплата труда внештатных сотрудников (уборщиц)</t>
  </si>
  <si>
    <t xml:space="preserve"> - текущий ремонт </t>
  </si>
  <si>
    <t xml:space="preserve"> - капитальный ремонт</t>
  </si>
  <si>
    <t xml:space="preserve"> - техническое обслуживание имущества</t>
  </si>
  <si>
    <t>благоустройство поселений</t>
  </si>
  <si>
    <t>энергоаудит</t>
  </si>
  <si>
    <t>Другие общегосударственные вопросы</t>
  </si>
  <si>
    <t>211</t>
  </si>
  <si>
    <t>212</t>
  </si>
  <si>
    <t>213</t>
  </si>
  <si>
    <t>222</t>
  </si>
  <si>
    <t>223</t>
  </si>
  <si>
    <t>224</t>
  </si>
  <si>
    <t>225</t>
  </si>
  <si>
    <t>226</t>
  </si>
  <si>
    <t>231</t>
  </si>
  <si>
    <t>241</t>
  </si>
  <si>
    <t>242</t>
  </si>
  <si>
    <t>251</t>
  </si>
  <si>
    <t>262</t>
  </si>
  <si>
    <t>263</t>
  </si>
  <si>
    <t>290</t>
  </si>
  <si>
    <t>310</t>
  </si>
  <si>
    <t>340</t>
  </si>
  <si>
    <t>221</t>
  </si>
  <si>
    <t>План</t>
  </si>
  <si>
    <t>Факт</t>
  </si>
  <si>
    <t>Итого</t>
  </si>
  <si>
    <t>210</t>
  </si>
  <si>
    <t>220</t>
  </si>
  <si>
    <t xml:space="preserve"> - оплата отопления и технужд</t>
  </si>
  <si>
    <t xml:space="preserve"> - оплата потребления электроэнергии</t>
  </si>
  <si>
    <t xml:space="preserve"> - оплата водоснабжения, водоотведение</t>
  </si>
  <si>
    <t xml:space="preserve"> - расходы по оплате договоров, заключенных с кочегарами и сезонными истопниками</t>
  </si>
  <si>
    <t>Культура                      Клубы</t>
  </si>
  <si>
    <r>
      <t xml:space="preserve">07 07 </t>
    </r>
    <r>
      <rPr>
        <sz val="10"/>
        <rFont val="Arial Cyr"/>
        <family val="0"/>
      </rPr>
      <t>5969028</t>
    </r>
  </si>
  <si>
    <r>
      <t>08 01</t>
    </r>
    <r>
      <rPr>
        <sz val="10"/>
        <rFont val="Arial Cyr"/>
        <family val="0"/>
      </rPr>
      <t xml:space="preserve"> 5970059</t>
    </r>
  </si>
  <si>
    <t>Проведение выборов в представит. органы</t>
  </si>
  <si>
    <t>Резервный фонд</t>
  </si>
  <si>
    <t>Национальная безопасность и правоохранит. д-ть</t>
  </si>
  <si>
    <t>Дорожное хозяйство</t>
  </si>
  <si>
    <t xml:space="preserve">Благоустройство </t>
  </si>
  <si>
    <t>Другие вопросы в области ЖКХ</t>
  </si>
  <si>
    <t>Культура         Библиотеки</t>
  </si>
  <si>
    <t>ИТОГО РАСХОДОВ</t>
  </si>
  <si>
    <t>Работы, услуги по содержанию имущества</t>
  </si>
  <si>
    <t>Прочие работы, услуги</t>
  </si>
  <si>
    <t>Обслуживание внутреннего долга</t>
  </si>
  <si>
    <t>Физическая культура и спорт</t>
  </si>
  <si>
    <t>Глава поселения                                                Н.А. Фомина</t>
  </si>
  <si>
    <t>Главный бухгалтер                                           Л.И. Голенко</t>
  </si>
  <si>
    <t>Библиотека</t>
  </si>
  <si>
    <t>0801</t>
  </si>
  <si>
    <t>70388910</t>
  </si>
  <si>
    <t xml:space="preserve"> -другие расходы (програмное обеспечение)</t>
  </si>
  <si>
    <t xml:space="preserve"> - приобретение автомобиля</t>
  </si>
  <si>
    <t xml:space="preserve"> Расходы бюджета    Алексеевского сельского поселения</t>
  </si>
  <si>
    <t>за 4 кв.2018г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</si>
</sst>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0000000000000"/>
    <numFmt numFmtId="175" formatCode="#,##0.000000000000000000000000000000000"/>
    <numFmt numFmtId="176" formatCode="0.0000"/>
    <numFmt numFmtId="177" formatCode="0.00000"/>
  </numFmts>
  <fonts count="4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2" fontId="7" fillId="33" borderId="11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horizontal="center"/>
    </xf>
    <xf numFmtId="0" fontId="7" fillId="0" borderId="11" xfId="0" applyNumberFormat="1" applyFont="1" applyBorder="1" applyAlignment="1">
      <alignment wrapText="1"/>
    </xf>
    <xf numFmtId="2" fontId="0" fillId="34" borderId="11" xfId="0" applyNumberFormat="1" applyFill="1" applyBorder="1" applyAlignment="1">
      <alignment horizontal="center"/>
    </xf>
    <xf numFmtId="0" fontId="7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0" fillId="0" borderId="11" xfId="0" applyNumberFormat="1" applyFill="1" applyBorder="1" applyAlignment="1">
      <alignment horizontal="left" wrapText="1"/>
    </xf>
    <xf numFmtId="0" fontId="6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Fill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0" fontId="7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7" fillId="35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vertical="center" wrapText="1"/>
      <protection locked="0"/>
    </xf>
    <xf numFmtId="49" fontId="0" fillId="0" borderId="11" xfId="0" applyNumberFormat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wrapText="1"/>
    </xf>
    <xf numFmtId="0" fontId="5" fillId="36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1"/>
  <sheetViews>
    <sheetView tabSelected="1" zoomScalePageLayoutView="0" workbookViewId="0" topLeftCell="A1">
      <pane xSplit="2" ySplit="7" topLeftCell="C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3" sqref="C3:D3"/>
    </sheetView>
  </sheetViews>
  <sheetFormatPr defaultColWidth="9.140625" defaultRowHeight="15" outlineLevelCol="1"/>
  <cols>
    <col min="1" max="1" width="50.140625" style="1" customWidth="1"/>
    <col min="2" max="2" width="4.00390625" style="1" bestFit="1" customWidth="1"/>
    <col min="3" max="3" width="11.28125" style="1" customWidth="1"/>
    <col min="4" max="4" width="11.140625" style="1" customWidth="1"/>
    <col min="5" max="5" width="12.140625" style="1" customWidth="1"/>
    <col min="6" max="6" width="11.7109375" style="1" customWidth="1"/>
    <col min="7" max="7" width="11.8515625" style="1" customWidth="1"/>
    <col min="8" max="8" width="11.57421875" style="1" customWidth="1"/>
    <col min="9" max="12" width="11.8515625" style="1" customWidth="1" outlineLevel="1"/>
    <col min="13" max="14" width="10.8515625" style="1" customWidth="1"/>
    <col min="15" max="15" width="10.57421875" style="1" customWidth="1"/>
    <col min="16" max="16" width="11.140625" style="1" customWidth="1"/>
    <col min="17" max="17" width="15.140625" style="1" customWidth="1"/>
    <col min="18" max="18" width="13.421875" style="1" customWidth="1"/>
    <col min="19" max="20" width="13.00390625" style="1" customWidth="1"/>
    <col min="21" max="21" width="10.8515625" style="1" customWidth="1"/>
    <col min="22" max="22" width="11.00390625" style="1" customWidth="1"/>
    <col min="23" max="24" width="12.8515625" style="1" hidden="1" customWidth="1" outlineLevel="1"/>
    <col min="25" max="25" width="11.421875" style="1" customWidth="1" collapsed="1"/>
    <col min="26" max="26" width="11.421875" style="1" customWidth="1"/>
    <col min="27" max="27" width="12.8515625" style="1" customWidth="1"/>
    <col min="28" max="28" width="13.421875" style="1" customWidth="1"/>
    <col min="29" max="30" width="9.140625" style="1" hidden="1" customWidth="1"/>
    <col min="31" max="31" width="9.7109375" style="1" customWidth="1"/>
    <col min="32" max="32" width="9.57421875" style="1" bestFit="1" customWidth="1"/>
    <col min="33" max="33" width="10.140625" style="1" customWidth="1"/>
    <col min="34" max="34" width="10.8515625" style="1" customWidth="1"/>
    <col min="35" max="38" width="9.140625" style="1" customWidth="1"/>
    <col min="39" max="40" width="12.28125" style="1" customWidth="1"/>
    <col min="41" max="41" width="12.7109375" style="1" customWidth="1"/>
    <col min="42" max="42" width="11.57421875" style="1" customWidth="1"/>
    <col min="43" max="16384" width="9.140625" style="1" customWidth="1"/>
  </cols>
  <sheetData>
    <row r="1" spans="1:40" ht="15.7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21" ht="15.75">
      <c r="A2" s="2" t="s">
        <v>146</v>
      </c>
      <c r="B2" s="2"/>
      <c r="C2" s="20"/>
      <c r="D2" s="20"/>
      <c r="U2" s="14"/>
    </row>
    <row r="3" spans="1:40" ht="39.75" customHeight="1">
      <c r="A3" s="37"/>
      <c r="B3" s="21"/>
      <c r="C3" s="40" t="s">
        <v>67</v>
      </c>
      <c r="D3" s="41"/>
      <c r="E3" s="40" t="s">
        <v>68</v>
      </c>
      <c r="F3" s="41"/>
      <c r="G3" s="40" t="s">
        <v>126</v>
      </c>
      <c r="H3" s="41"/>
      <c r="I3" s="40" t="s">
        <v>127</v>
      </c>
      <c r="J3" s="41"/>
      <c r="K3" s="40" t="s">
        <v>95</v>
      </c>
      <c r="L3" s="41"/>
      <c r="M3" s="40" t="s">
        <v>0</v>
      </c>
      <c r="N3" s="41"/>
      <c r="O3" s="40" t="s">
        <v>128</v>
      </c>
      <c r="P3" s="41"/>
      <c r="Q3" s="42" t="s">
        <v>129</v>
      </c>
      <c r="R3" s="43"/>
      <c r="S3" s="40" t="s">
        <v>39</v>
      </c>
      <c r="T3" s="41"/>
      <c r="U3" s="40" t="s">
        <v>130</v>
      </c>
      <c r="V3" s="41"/>
      <c r="W3" s="40" t="s">
        <v>131</v>
      </c>
      <c r="X3" s="41"/>
      <c r="Y3" s="40" t="s">
        <v>48</v>
      </c>
      <c r="Z3" s="41"/>
      <c r="AA3" s="40" t="s">
        <v>123</v>
      </c>
      <c r="AB3" s="41"/>
      <c r="AC3" s="40" t="s">
        <v>132</v>
      </c>
      <c r="AD3" s="41"/>
      <c r="AE3" s="34" t="s">
        <v>140</v>
      </c>
      <c r="AF3" s="34"/>
      <c r="AG3" s="40" t="s">
        <v>84</v>
      </c>
      <c r="AH3" s="41"/>
      <c r="AI3" s="40" t="s">
        <v>137</v>
      </c>
      <c r="AJ3" s="41"/>
      <c r="AK3" s="40"/>
      <c r="AL3" s="41"/>
      <c r="AM3" s="44" t="s">
        <v>133</v>
      </c>
      <c r="AN3" s="45"/>
    </row>
    <row r="4" spans="1:40" ht="12.75" customHeight="1">
      <c r="A4" s="38"/>
      <c r="B4" s="21"/>
      <c r="C4" s="48" t="s">
        <v>69</v>
      </c>
      <c r="D4" s="49"/>
      <c r="E4" s="48" t="s">
        <v>70</v>
      </c>
      <c r="F4" s="49"/>
      <c r="G4" s="48" t="s">
        <v>71</v>
      </c>
      <c r="H4" s="49"/>
      <c r="I4" s="48" t="s">
        <v>72</v>
      </c>
      <c r="J4" s="49"/>
      <c r="K4" s="48" t="s">
        <v>73</v>
      </c>
      <c r="L4" s="49"/>
      <c r="M4" s="48" t="s">
        <v>74</v>
      </c>
      <c r="N4" s="49"/>
      <c r="O4" s="48" t="s">
        <v>75</v>
      </c>
      <c r="P4" s="49"/>
      <c r="Q4" s="48" t="s">
        <v>76</v>
      </c>
      <c r="R4" s="49"/>
      <c r="S4" s="48" t="s">
        <v>77</v>
      </c>
      <c r="T4" s="49"/>
      <c r="U4" s="48" t="s">
        <v>78</v>
      </c>
      <c r="V4" s="49"/>
      <c r="W4" s="48" t="s">
        <v>79</v>
      </c>
      <c r="X4" s="49"/>
      <c r="Y4" s="48" t="s">
        <v>124</v>
      </c>
      <c r="Z4" s="49"/>
      <c r="AA4" s="48" t="s">
        <v>125</v>
      </c>
      <c r="AB4" s="49"/>
      <c r="AC4" s="48" t="s">
        <v>80</v>
      </c>
      <c r="AD4" s="49"/>
      <c r="AE4" s="35" t="s">
        <v>141</v>
      </c>
      <c r="AF4" s="35" t="s">
        <v>142</v>
      </c>
      <c r="AG4" s="48" t="s">
        <v>81</v>
      </c>
      <c r="AH4" s="49"/>
      <c r="AI4" s="48" t="s">
        <v>82</v>
      </c>
      <c r="AJ4" s="49"/>
      <c r="AK4" s="48" t="s">
        <v>83</v>
      </c>
      <c r="AL4" s="49"/>
      <c r="AM4" s="46"/>
      <c r="AN4" s="47"/>
    </row>
    <row r="5" spans="1:40" ht="15">
      <c r="A5" s="39"/>
      <c r="B5" s="21"/>
      <c r="C5" s="3" t="s">
        <v>114</v>
      </c>
      <c r="D5" s="3" t="s">
        <v>115</v>
      </c>
      <c r="E5" s="3" t="s">
        <v>114</v>
      </c>
      <c r="F5" s="3" t="s">
        <v>115</v>
      </c>
      <c r="G5" s="3" t="s">
        <v>114</v>
      </c>
      <c r="H5" s="3" t="s">
        <v>115</v>
      </c>
      <c r="I5" s="3" t="s">
        <v>114</v>
      </c>
      <c r="J5" s="3" t="s">
        <v>115</v>
      </c>
      <c r="K5" s="3" t="s">
        <v>114</v>
      </c>
      <c r="L5" s="3" t="s">
        <v>115</v>
      </c>
      <c r="M5" s="3" t="s">
        <v>114</v>
      </c>
      <c r="N5" s="3" t="s">
        <v>115</v>
      </c>
      <c r="O5" s="19" t="s">
        <v>114</v>
      </c>
      <c r="P5" s="19" t="s">
        <v>115</v>
      </c>
      <c r="Q5" s="19" t="s">
        <v>114</v>
      </c>
      <c r="R5" s="19" t="s">
        <v>115</v>
      </c>
      <c r="S5" s="19" t="s">
        <v>114</v>
      </c>
      <c r="T5" s="19" t="s">
        <v>115</v>
      </c>
      <c r="U5" s="19" t="s">
        <v>114</v>
      </c>
      <c r="V5" s="19" t="s">
        <v>115</v>
      </c>
      <c r="W5" s="19" t="s">
        <v>114</v>
      </c>
      <c r="X5" s="19" t="s">
        <v>115</v>
      </c>
      <c r="Y5" s="19" t="s">
        <v>114</v>
      </c>
      <c r="Z5" s="19" t="s">
        <v>115</v>
      </c>
      <c r="AA5" s="19" t="s">
        <v>114</v>
      </c>
      <c r="AB5" s="19" t="s">
        <v>115</v>
      </c>
      <c r="AC5" s="19" t="s">
        <v>114</v>
      </c>
      <c r="AD5" s="19" t="s">
        <v>115</v>
      </c>
      <c r="AE5" s="19" t="s">
        <v>114</v>
      </c>
      <c r="AF5" s="19" t="s">
        <v>115</v>
      </c>
      <c r="AG5" s="19" t="s">
        <v>114</v>
      </c>
      <c r="AH5" s="19" t="s">
        <v>115</v>
      </c>
      <c r="AI5" s="19" t="s">
        <v>114</v>
      </c>
      <c r="AJ5" s="19" t="s">
        <v>115</v>
      </c>
      <c r="AK5" s="19" t="s">
        <v>114</v>
      </c>
      <c r="AL5" s="19" t="s">
        <v>115</v>
      </c>
      <c r="AM5" s="3" t="s">
        <v>114</v>
      </c>
      <c r="AN5" s="3" t="s">
        <v>115</v>
      </c>
    </row>
    <row r="6" spans="1:46" ht="15" customHeight="1">
      <c r="A6" s="22" t="s">
        <v>116</v>
      </c>
      <c r="B6" s="23"/>
      <c r="C6" s="4">
        <f>C7+C12+C57+C58+C59+C60+C61+C62+C63+C70+C77</f>
        <v>618715.71</v>
      </c>
      <c r="D6" s="4">
        <f aca="true" t="shared" si="0" ref="D6:AL6">D7+D12+D57+D58+D59+D60+D61+D62+D63+D70+D77</f>
        <v>618715.71</v>
      </c>
      <c r="E6" s="4">
        <v>1016250.62</v>
      </c>
      <c r="F6" s="4">
        <f t="shared" si="0"/>
        <v>1016250.6200000001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2000</v>
      </c>
      <c r="L6" s="4">
        <f t="shared" si="0"/>
        <v>2000</v>
      </c>
      <c r="M6" s="4">
        <f t="shared" si="0"/>
        <v>75300</v>
      </c>
      <c r="N6" s="4">
        <f t="shared" si="0"/>
        <v>75300</v>
      </c>
      <c r="O6" s="4">
        <f t="shared" si="0"/>
        <v>3600</v>
      </c>
      <c r="P6" s="4">
        <f t="shared" si="0"/>
        <v>3600</v>
      </c>
      <c r="Q6" s="24">
        <f t="shared" si="0"/>
        <v>3029132.07</v>
      </c>
      <c r="R6" s="4">
        <f t="shared" si="0"/>
        <v>3029132.07</v>
      </c>
      <c r="S6" s="4">
        <f t="shared" si="0"/>
        <v>28315.97</v>
      </c>
      <c r="T6" s="4">
        <f t="shared" si="0"/>
        <v>28315.97</v>
      </c>
      <c r="U6" s="4">
        <f t="shared" si="0"/>
        <v>725897.4099999999</v>
      </c>
      <c r="V6" s="4">
        <f t="shared" si="0"/>
        <v>725897.4099999999</v>
      </c>
      <c r="W6" s="4">
        <f t="shared" si="0"/>
        <v>0</v>
      </c>
      <c r="X6" s="4">
        <f t="shared" si="0"/>
        <v>0</v>
      </c>
      <c r="Y6" s="4">
        <f t="shared" si="0"/>
        <v>3000</v>
      </c>
      <c r="Z6" s="4">
        <f t="shared" si="0"/>
        <v>3000</v>
      </c>
      <c r="AA6" s="4">
        <v>552771.59</v>
      </c>
      <c r="AB6" s="4">
        <v>552768.49</v>
      </c>
      <c r="AC6" s="4">
        <f t="shared" si="0"/>
        <v>0</v>
      </c>
      <c r="AD6" s="4">
        <f t="shared" si="0"/>
        <v>0</v>
      </c>
      <c r="AE6" s="4">
        <v>220560.41</v>
      </c>
      <c r="AF6" s="4">
        <v>220560.41</v>
      </c>
      <c r="AG6" s="4">
        <f t="shared" si="0"/>
        <v>59967.72</v>
      </c>
      <c r="AH6" s="4">
        <f t="shared" si="0"/>
        <v>59967.72</v>
      </c>
      <c r="AI6" s="4">
        <f t="shared" si="0"/>
        <v>7500</v>
      </c>
      <c r="AJ6" s="4">
        <f t="shared" si="0"/>
        <v>7500</v>
      </c>
      <c r="AK6" s="4">
        <f t="shared" si="0"/>
        <v>0</v>
      </c>
      <c r="AL6" s="4">
        <f t="shared" si="0"/>
        <v>0</v>
      </c>
      <c r="AM6" s="25">
        <v>6343039.45</v>
      </c>
      <c r="AN6" s="25">
        <v>6343002.99</v>
      </c>
      <c r="AO6" s="33"/>
      <c r="AP6" s="33"/>
      <c r="AQ6" s="14"/>
      <c r="AR6" s="14"/>
      <c r="AS6" s="14"/>
      <c r="AT6" s="14"/>
    </row>
    <row r="7" spans="1:40" ht="15.75" customHeight="1">
      <c r="A7" s="5" t="s">
        <v>35</v>
      </c>
      <c r="B7" s="26" t="s">
        <v>117</v>
      </c>
      <c r="C7" s="6">
        <f>C8+C9+C11+C10</f>
        <v>618715.71</v>
      </c>
      <c r="D7" s="6">
        <f aca="true" t="shared" si="1" ref="D7:AL7">D8+D9+D11+D10</f>
        <v>618715.71</v>
      </c>
      <c r="E7" s="6">
        <f t="shared" si="1"/>
        <v>548322.64</v>
      </c>
      <c r="F7" s="6">
        <f t="shared" si="1"/>
        <v>548322.64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68900</v>
      </c>
      <c r="N7" s="6">
        <f t="shared" si="1"/>
        <v>68900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370542.93</v>
      </c>
      <c r="AB7" s="6">
        <f t="shared" si="1"/>
        <v>370542.1</v>
      </c>
      <c r="AC7" s="6">
        <f t="shared" si="1"/>
        <v>0</v>
      </c>
      <c r="AD7" s="6">
        <f t="shared" si="1"/>
        <v>0</v>
      </c>
      <c r="AE7" s="6">
        <v>177317.07</v>
      </c>
      <c r="AF7" s="6">
        <v>177317.07</v>
      </c>
      <c r="AG7" s="6">
        <f t="shared" si="1"/>
        <v>0</v>
      </c>
      <c r="AH7" s="6">
        <f t="shared" si="1"/>
        <v>0</v>
      </c>
      <c r="AI7" s="6">
        <f t="shared" si="1"/>
        <v>0</v>
      </c>
      <c r="AJ7" s="6">
        <f t="shared" si="1"/>
        <v>0</v>
      </c>
      <c r="AK7" s="6">
        <f t="shared" si="1"/>
        <v>0</v>
      </c>
      <c r="AL7" s="6">
        <f t="shared" si="1"/>
        <v>0</v>
      </c>
      <c r="AM7" s="6">
        <v>1783798.35</v>
      </c>
      <c r="AN7" s="6">
        <v>1783797.52</v>
      </c>
    </row>
    <row r="8" spans="1:42" ht="15">
      <c r="A8" s="7" t="s">
        <v>36</v>
      </c>
      <c r="B8" s="27" t="s">
        <v>96</v>
      </c>
      <c r="C8" s="8">
        <v>475121.53</v>
      </c>
      <c r="D8" s="8">
        <v>475121.53</v>
      </c>
      <c r="E8" s="8">
        <v>421023.78</v>
      </c>
      <c r="F8" s="8">
        <v>421023.78</v>
      </c>
      <c r="G8" s="8"/>
      <c r="H8" s="8"/>
      <c r="I8" s="8"/>
      <c r="J8" s="8"/>
      <c r="K8" s="8"/>
      <c r="L8" s="8"/>
      <c r="M8" s="8">
        <v>52900</v>
      </c>
      <c r="N8" s="8">
        <v>52900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>
        <v>285041.85</v>
      </c>
      <c r="AB8" s="8">
        <v>285041.48</v>
      </c>
      <c r="AC8" s="8"/>
      <c r="AD8" s="8"/>
      <c r="AE8" s="8">
        <v>136222.15</v>
      </c>
      <c r="AF8" s="8">
        <v>136222.15</v>
      </c>
      <c r="AG8" s="8"/>
      <c r="AH8" s="8"/>
      <c r="AI8" s="8"/>
      <c r="AJ8" s="8"/>
      <c r="AK8" s="8"/>
      <c r="AL8" s="8"/>
      <c r="AM8" s="28">
        <v>1370309.31</v>
      </c>
      <c r="AN8" s="28">
        <v>1370308.94</v>
      </c>
      <c r="AO8" s="33"/>
      <c r="AP8" s="33"/>
    </row>
    <row r="9" spans="1:42" ht="15">
      <c r="A9" s="7" t="s">
        <v>37</v>
      </c>
      <c r="B9" s="27" t="s">
        <v>97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28">
        <f>C9+E9+G9+I9+M9+O9+Q9+S9+U9+W9+Y9+AA9+AC9+AG9+AI9+AK9+K9</f>
        <v>0</v>
      </c>
      <c r="AN9" s="28">
        <f>D9+F9+H9+J9+N9+P9+R9+T9+V9+X9+Z9+AB9+AD9+AH9+AJ9+AL9+L9</f>
        <v>0</v>
      </c>
      <c r="AO9" s="33"/>
      <c r="AP9" s="33"/>
    </row>
    <row r="10" spans="1:42" ht="15">
      <c r="A10" s="9" t="s">
        <v>38</v>
      </c>
      <c r="B10" s="27" t="s">
        <v>98</v>
      </c>
      <c r="C10" s="8">
        <v>143594.18</v>
      </c>
      <c r="D10" s="8">
        <v>143594.18</v>
      </c>
      <c r="E10" s="8">
        <v>127298.86</v>
      </c>
      <c r="F10" s="8">
        <v>127298.86</v>
      </c>
      <c r="G10" s="8"/>
      <c r="H10" s="8"/>
      <c r="I10" s="8"/>
      <c r="J10" s="8"/>
      <c r="K10" s="8"/>
      <c r="L10" s="8"/>
      <c r="M10" s="8">
        <v>16000</v>
      </c>
      <c r="N10" s="8">
        <v>16000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>
        <v>85501.08</v>
      </c>
      <c r="AB10" s="8">
        <v>85500.62</v>
      </c>
      <c r="AC10" s="8"/>
      <c r="AD10" s="8"/>
      <c r="AE10" s="8">
        <v>41094.92</v>
      </c>
      <c r="AF10" s="8">
        <v>41094.92</v>
      </c>
      <c r="AG10" s="8"/>
      <c r="AH10" s="8"/>
      <c r="AI10" s="8"/>
      <c r="AJ10" s="8"/>
      <c r="AK10" s="8"/>
      <c r="AL10" s="8"/>
      <c r="AM10" s="28">
        <v>413489.04</v>
      </c>
      <c r="AN10" s="28">
        <v>413488.58</v>
      </c>
      <c r="AO10" s="33"/>
      <c r="AP10" s="33"/>
    </row>
    <row r="11" spans="1:40" ht="51" hidden="1">
      <c r="A11" s="29" t="s">
        <v>63</v>
      </c>
      <c r="B11" s="27" t="s">
        <v>98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28">
        <f>C11+E11+G11+I11+M11+O11+Q11+S11+U11+W11+Y11+AA11+AC11+AG11+AI11+AK11+K11</f>
        <v>0</v>
      </c>
      <c r="AN11" s="28">
        <f>D11+F11+H11+J11+N11+P11+R11+T11+V11+X11+Z11+AB11+AD11+AH11+AJ11+AL11+L11</f>
        <v>0</v>
      </c>
    </row>
    <row r="12" spans="1:40" ht="15">
      <c r="A12" s="10" t="s">
        <v>64</v>
      </c>
      <c r="B12" s="26" t="s">
        <v>118</v>
      </c>
      <c r="C12" s="6">
        <f>C13+C14+C15+C20+C21+C29</f>
        <v>0</v>
      </c>
      <c r="D12" s="6">
        <f aca="true" t="shared" si="2" ref="D12:AL12">D13+D14+D15+D20+D21+D29</f>
        <v>0</v>
      </c>
      <c r="E12" s="6">
        <f t="shared" si="2"/>
        <v>320668.77</v>
      </c>
      <c r="F12" s="6">
        <f t="shared" si="2"/>
        <v>320668.77</v>
      </c>
      <c r="G12" s="6">
        <f t="shared" si="2"/>
        <v>0</v>
      </c>
      <c r="H12" s="6">
        <f t="shared" si="2"/>
        <v>0</v>
      </c>
      <c r="I12" s="6">
        <f t="shared" si="2"/>
        <v>0</v>
      </c>
      <c r="J12" s="6">
        <f t="shared" si="2"/>
        <v>0</v>
      </c>
      <c r="K12" s="6">
        <f t="shared" si="2"/>
        <v>0</v>
      </c>
      <c r="L12" s="6">
        <f t="shared" si="2"/>
        <v>0</v>
      </c>
      <c r="M12" s="6">
        <f t="shared" si="2"/>
        <v>2400</v>
      </c>
      <c r="N12" s="6">
        <v>2400</v>
      </c>
      <c r="O12" s="6">
        <f t="shared" si="2"/>
        <v>0</v>
      </c>
      <c r="P12" s="6">
        <f t="shared" si="2"/>
        <v>0</v>
      </c>
      <c r="Q12" s="6">
        <f t="shared" si="2"/>
        <v>3029132.07</v>
      </c>
      <c r="R12" s="6">
        <f t="shared" si="2"/>
        <v>3029132.07</v>
      </c>
      <c r="S12" s="6">
        <f t="shared" si="2"/>
        <v>23915.97</v>
      </c>
      <c r="T12" s="6">
        <f t="shared" si="2"/>
        <v>23915.97</v>
      </c>
      <c r="U12" s="6">
        <f t="shared" si="2"/>
        <v>638842.59</v>
      </c>
      <c r="V12" s="6">
        <f t="shared" si="2"/>
        <v>638842.59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f t="shared" si="2"/>
        <v>0</v>
      </c>
      <c r="AA12" s="6">
        <f t="shared" si="2"/>
        <v>148412.66</v>
      </c>
      <c r="AB12" s="6">
        <f t="shared" si="2"/>
        <v>148411.76</v>
      </c>
      <c r="AC12" s="6">
        <f t="shared" si="2"/>
        <v>0</v>
      </c>
      <c r="AD12" s="6">
        <f t="shared" si="2"/>
        <v>0</v>
      </c>
      <c r="AE12" s="6">
        <v>19743.34</v>
      </c>
      <c r="AF12" s="6">
        <v>19743.34</v>
      </c>
      <c r="AG12" s="6">
        <f t="shared" si="2"/>
        <v>0</v>
      </c>
      <c r="AH12" s="6">
        <f t="shared" si="2"/>
        <v>0</v>
      </c>
      <c r="AI12" s="6">
        <f t="shared" si="2"/>
        <v>0</v>
      </c>
      <c r="AJ12" s="6">
        <f t="shared" si="2"/>
        <v>0</v>
      </c>
      <c r="AK12" s="6">
        <f t="shared" si="2"/>
        <v>0</v>
      </c>
      <c r="AL12" s="6">
        <f t="shared" si="2"/>
        <v>0</v>
      </c>
      <c r="AM12" s="6">
        <v>4227273.49</v>
      </c>
      <c r="AN12" s="6">
        <v>393847.6</v>
      </c>
    </row>
    <row r="13" spans="1:42" ht="15">
      <c r="A13" s="9" t="s">
        <v>65</v>
      </c>
      <c r="B13" s="27" t="s">
        <v>113</v>
      </c>
      <c r="C13" s="8"/>
      <c r="D13" s="8"/>
      <c r="E13" s="8">
        <v>49616.93</v>
      </c>
      <c r="F13" s="8">
        <v>49616.93</v>
      </c>
      <c r="G13" s="8"/>
      <c r="H13" s="8"/>
      <c r="I13" s="8"/>
      <c r="J13" s="8"/>
      <c r="K13" s="8"/>
      <c r="L13" s="8"/>
      <c r="M13" s="8">
        <v>2400</v>
      </c>
      <c r="N13" s="8">
        <v>2400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28">
        <v>52016.93</v>
      </c>
      <c r="AN13" s="28">
        <f>D13+F13+H13+J13+N13+P13+R13+T13+V13+X13+Z13+AB13+AD13+AH13+AJ13+AL13+L13</f>
        <v>52016.93</v>
      </c>
      <c r="AO13" s="33"/>
      <c r="AP13" s="33"/>
    </row>
    <row r="14" spans="1:42" ht="15">
      <c r="A14" s="9" t="s">
        <v>66</v>
      </c>
      <c r="B14" s="27" t="s">
        <v>99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28">
        <f>C14+E14+G14+I14+M14+O14+Q14+S14+U14+W14+Y14+AA14+AC14+AG14+AI14+AK14+K14</f>
        <v>0</v>
      </c>
      <c r="AN14" s="28">
        <f>D14+F14+H14+J14+N14+P14+R14+T14+V14+X14+Z14+AB14+AD14+AH14+AJ14+AL14+L14</f>
        <v>0</v>
      </c>
      <c r="AO14" s="33"/>
      <c r="AP14" s="33"/>
    </row>
    <row r="15" spans="1:42" ht="15">
      <c r="A15" s="9" t="s">
        <v>40</v>
      </c>
      <c r="B15" s="27" t="s">
        <v>100</v>
      </c>
      <c r="C15" s="6">
        <f>SUM(C16:C19)</f>
        <v>0</v>
      </c>
      <c r="D15" s="6">
        <f aca="true" t="shared" si="3" ref="D15:AL15">SUM(D16:D19)</f>
        <v>0</v>
      </c>
      <c r="E15" s="6">
        <f t="shared" si="3"/>
        <v>80944.53</v>
      </c>
      <c r="F15" s="6">
        <f t="shared" si="3"/>
        <v>80944.53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3"/>
        <v>0</v>
      </c>
      <c r="L15" s="6">
        <f t="shared" si="3"/>
        <v>0</v>
      </c>
      <c r="M15" s="6">
        <f t="shared" si="3"/>
        <v>0</v>
      </c>
      <c r="N15" s="6">
        <f t="shared" si="3"/>
        <v>0</v>
      </c>
      <c r="O15" s="6">
        <f t="shared" si="3"/>
        <v>0</v>
      </c>
      <c r="P15" s="6">
        <f t="shared" si="3"/>
        <v>0</v>
      </c>
      <c r="Q15" s="6">
        <f t="shared" si="3"/>
        <v>18352.32</v>
      </c>
      <c r="R15" s="6">
        <f t="shared" si="3"/>
        <v>18352.32</v>
      </c>
      <c r="S15" s="6">
        <f t="shared" si="3"/>
        <v>0</v>
      </c>
      <c r="T15" s="6">
        <f t="shared" si="3"/>
        <v>0</v>
      </c>
      <c r="U15" s="6">
        <f t="shared" si="3"/>
        <v>56937.21</v>
      </c>
      <c r="V15" s="6">
        <f t="shared" si="3"/>
        <v>56937.21</v>
      </c>
      <c r="W15" s="6">
        <f t="shared" si="3"/>
        <v>0</v>
      </c>
      <c r="X15" s="6">
        <f t="shared" si="3"/>
        <v>0</v>
      </c>
      <c r="Y15" s="6">
        <f t="shared" si="3"/>
        <v>0</v>
      </c>
      <c r="Z15" s="6">
        <f t="shared" si="3"/>
        <v>0</v>
      </c>
      <c r="AA15" s="6">
        <v>91492</v>
      </c>
      <c r="AB15" s="6">
        <f t="shared" si="3"/>
        <v>91492</v>
      </c>
      <c r="AC15" s="6">
        <f t="shared" si="3"/>
        <v>0</v>
      </c>
      <c r="AD15" s="6">
        <f t="shared" si="3"/>
        <v>0</v>
      </c>
      <c r="AE15" s="6"/>
      <c r="AF15" s="6"/>
      <c r="AG15" s="6">
        <f t="shared" si="3"/>
        <v>0</v>
      </c>
      <c r="AH15" s="6">
        <f t="shared" si="3"/>
        <v>0</v>
      </c>
      <c r="AI15" s="6">
        <f t="shared" si="3"/>
        <v>0</v>
      </c>
      <c r="AJ15" s="6">
        <f t="shared" si="3"/>
        <v>0</v>
      </c>
      <c r="AK15" s="6">
        <f t="shared" si="3"/>
        <v>0</v>
      </c>
      <c r="AL15" s="6">
        <f t="shared" si="3"/>
        <v>0</v>
      </c>
      <c r="AM15" s="6">
        <v>247726.45</v>
      </c>
      <c r="AN15" s="6">
        <v>247726.45</v>
      </c>
      <c r="AO15" s="33"/>
      <c r="AP15" s="33"/>
    </row>
    <row r="16" spans="1:40" ht="15" hidden="1">
      <c r="A16" s="11" t="s">
        <v>119</v>
      </c>
      <c r="B16" s="3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28">
        <f>C16+E16+G16+I16+M16+O16+Q16+S16+U16+W16+Y16+AA16+AC16+AG16+AI16+AK16+K16</f>
        <v>0</v>
      </c>
      <c r="AN16" s="28">
        <f>D16+F16+H16+J16+N16+P16+R16+T16+V16+X16+Z16+AB16+AD16+AH16+AJ16+AL16+L16</f>
        <v>0</v>
      </c>
    </row>
    <row r="17" spans="1:40" ht="15">
      <c r="A17" s="11" t="s">
        <v>120</v>
      </c>
      <c r="B17" s="30"/>
      <c r="C17" s="8"/>
      <c r="D17" s="8"/>
      <c r="E17" s="8">
        <v>80944.53</v>
      </c>
      <c r="F17" s="8">
        <v>80944.53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18352.32</v>
      </c>
      <c r="R17" s="8">
        <v>18352.32</v>
      </c>
      <c r="S17" s="8"/>
      <c r="T17" s="8"/>
      <c r="U17" s="8">
        <v>56937.21</v>
      </c>
      <c r="V17" s="8">
        <v>56937.21</v>
      </c>
      <c r="W17" s="8"/>
      <c r="X17" s="8"/>
      <c r="Y17" s="8"/>
      <c r="Z17" s="8"/>
      <c r="AA17" s="8">
        <v>5000</v>
      </c>
      <c r="AB17" s="8">
        <v>5000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28">
        <v>161234.45</v>
      </c>
      <c r="AN17" s="28">
        <f>D17+F17+H17+J17+N17+P17+R17+T17+V17+X17+Z17+AB17+AD17+AH17+AJ17+AL17+L17</f>
        <v>161234.06</v>
      </c>
    </row>
    <row r="18" spans="1:40" ht="15" hidden="1">
      <c r="A18" s="11" t="s">
        <v>121</v>
      </c>
      <c r="B18" s="3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28">
        <f>C18+E18+G18+I18+M18+O18+Q18+S18+U18+W18+Y18+AA18+AC18+AG18+AI18+AK18+K18</f>
        <v>0</v>
      </c>
      <c r="AN18" s="28">
        <f>D18+F18+H18+J18+N18+P18+R18+T18+V18+X18+Z18+AB18+AD18+AH18+AJ18+AL18+L18</f>
        <v>0</v>
      </c>
    </row>
    <row r="19" spans="1:40" ht="30">
      <c r="A19" s="11" t="s">
        <v>122</v>
      </c>
      <c r="B19" s="3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86492</v>
      </c>
      <c r="AB19" s="8">
        <v>86492</v>
      </c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28">
        <f>C19+E19+G19+I19+M19+O19+Q19+S19+U19+W19+Y19+AA19+AC19+AG19+AI19+AK19+K19</f>
        <v>86492</v>
      </c>
      <c r="AN19" s="28">
        <f>D19+F19+H19+J19+N19+P19+R19+T19+V19+X19+Z19+AB19+AD19+AH19+AJ19+AL19+L19</f>
        <v>86492</v>
      </c>
    </row>
    <row r="20" spans="1:42" ht="15">
      <c r="A20" s="9" t="s">
        <v>1</v>
      </c>
      <c r="B20" s="27" t="s">
        <v>101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28">
        <f>C20+E20+G20+I20+M20+O20+Q20+S20+U20+W20+Y20+AA20+AC20+AG20+AI20+AK20+K20</f>
        <v>0</v>
      </c>
      <c r="AN20" s="28">
        <f>D20+F20+H20+J20+N20+P20+R20+T20+V20+X20+Z20+AB20+AD20+AH20+AJ20+AL20+L20</f>
        <v>0</v>
      </c>
      <c r="AO20" s="33"/>
      <c r="AP20" s="33"/>
    </row>
    <row r="21" spans="1:42" ht="15">
      <c r="A21" s="9" t="s">
        <v>134</v>
      </c>
      <c r="B21" s="27" t="s">
        <v>102</v>
      </c>
      <c r="C21" s="6">
        <f>SUM(C22:C28)</f>
        <v>0</v>
      </c>
      <c r="D21" s="6">
        <f aca="true" t="shared" si="4" ref="D21:AL21">SUM(D22:D28)</f>
        <v>0</v>
      </c>
      <c r="E21" s="6">
        <f t="shared" si="4"/>
        <v>52947.76</v>
      </c>
      <c r="F21" s="6">
        <f t="shared" si="4"/>
        <v>52947.76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4"/>
        <v>0</v>
      </c>
      <c r="P21" s="6">
        <f t="shared" si="4"/>
        <v>0</v>
      </c>
      <c r="Q21" s="6">
        <v>3010779.75</v>
      </c>
      <c r="R21" s="6">
        <f t="shared" si="4"/>
        <v>3010779.75</v>
      </c>
      <c r="S21" s="6">
        <f t="shared" si="4"/>
        <v>23915.97</v>
      </c>
      <c r="T21" s="6">
        <f t="shared" si="4"/>
        <v>23915.97</v>
      </c>
      <c r="U21" s="6">
        <f t="shared" si="4"/>
        <v>573900.7</v>
      </c>
      <c r="V21" s="6">
        <f t="shared" si="4"/>
        <v>573900.7</v>
      </c>
      <c r="W21" s="6">
        <f t="shared" si="4"/>
        <v>0</v>
      </c>
      <c r="X21" s="6">
        <f t="shared" si="4"/>
        <v>0</v>
      </c>
      <c r="Y21" s="6">
        <f t="shared" si="4"/>
        <v>0</v>
      </c>
      <c r="Z21" s="6">
        <f t="shared" si="4"/>
        <v>0</v>
      </c>
      <c r="AA21" s="6">
        <v>47120.66</v>
      </c>
      <c r="AB21" s="6">
        <f t="shared" si="4"/>
        <v>47119.76</v>
      </c>
      <c r="AC21" s="6">
        <f t="shared" si="4"/>
        <v>0</v>
      </c>
      <c r="AD21" s="6">
        <f t="shared" si="4"/>
        <v>0</v>
      </c>
      <c r="AE21" s="6">
        <v>19743.34</v>
      </c>
      <c r="AF21" s="6">
        <v>19743.34</v>
      </c>
      <c r="AG21" s="6">
        <f t="shared" si="4"/>
        <v>0</v>
      </c>
      <c r="AH21" s="6">
        <f t="shared" si="4"/>
        <v>0</v>
      </c>
      <c r="AI21" s="6">
        <f t="shared" si="4"/>
        <v>0</v>
      </c>
      <c r="AJ21" s="6">
        <f t="shared" si="4"/>
        <v>0</v>
      </c>
      <c r="AK21" s="6">
        <f t="shared" si="4"/>
        <v>0</v>
      </c>
      <c r="AL21" s="6">
        <f t="shared" si="4"/>
        <v>0</v>
      </c>
      <c r="AM21" s="6">
        <v>3728436.13</v>
      </c>
      <c r="AN21" s="6">
        <v>3728435.23</v>
      </c>
      <c r="AO21" s="33"/>
      <c r="AP21" s="33"/>
    </row>
    <row r="22" spans="1:40" ht="30">
      <c r="A22" s="12" t="s">
        <v>88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>
        <v>133785.75</v>
      </c>
      <c r="R22" s="8">
        <v>133795.75</v>
      </c>
      <c r="S22" s="8">
        <v>23915.97</v>
      </c>
      <c r="T22" s="8">
        <v>23915.97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28">
        <v>157711.72</v>
      </c>
      <c r="AN22" s="28">
        <v>157710.82</v>
      </c>
    </row>
    <row r="23" spans="1:40" ht="15">
      <c r="A23" s="12" t="s">
        <v>89</v>
      </c>
      <c r="B23" s="30"/>
      <c r="C23" s="8"/>
      <c r="D23" s="8"/>
      <c r="E23" s="8">
        <v>51247.76</v>
      </c>
      <c r="F23" s="8">
        <v>51247.76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31">
        <v>47120.66</v>
      </c>
      <c r="AB23" s="31">
        <v>47119.76</v>
      </c>
      <c r="AC23" s="8"/>
      <c r="AD23" s="8"/>
      <c r="AE23" s="8">
        <v>19743.34</v>
      </c>
      <c r="AF23" s="8">
        <v>19743.34</v>
      </c>
      <c r="AG23" s="8"/>
      <c r="AH23" s="8"/>
      <c r="AI23" s="8"/>
      <c r="AJ23" s="8"/>
      <c r="AK23" s="8"/>
      <c r="AL23" s="8"/>
      <c r="AM23" s="28">
        <v>118111.76</v>
      </c>
      <c r="AN23" s="28">
        <v>118110.86</v>
      </c>
    </row>
    <row r="24" spans="1:40" ht="15">
      <c r="A24" s="11" t="s">
        <v>90</v>
      </c>
      <c r="B24" s="30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>
        <v>2876984</v>
      </c>
      <c r="R24" s="8">
        <v>2876984</v>
      </c>
      <c r="S24" s="8"/>
      <c r="T24" s="8"/>
      <c r="U24" s="8">
        <v>573900.7</v>
      </c>
      <c r="V24" s="8">
        <v>573900.7</v>
      </c>
      <c r="W24" s="8"/>
      <c r="X24" s="8"/>
      <c r="Y24" s="8"/>
      <c r="Z24" s="8"/>
      <c r="AA24" s="31"/>
      <c r="AB24" s="31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28">
        <f aca="true" t="shared" si="5" ref="AM24:AN28">C24+E24+G24+I24+M24+O24+Q24+S24+U24+W24+Y24+AA24+AC24+AG24+AI24+AK24+K24</f>
        <v>3450884.7</v>
      </c>
      <c r="AN24" s="28">
        <f t="shared" si="5"/>
        <v>3450884.7</v>
      </c>
    </row>
    <row r="25" spans="1:40" ht="15">
      <c r="A25" s="11" t="s">
        <v>91</v>
      </c>
      <c r="B25" s="3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28">
        <f t="shared" si="5"/>
        <v>0</v>
      </c>
      <c r="AN25" s="28">
        <f t="shared" si="5"/>
        <v>0</v>
      </c>
    </row>
    <row r="26" spans="1:40" ht="15">
      <c r="A26" s="11" t="s">
        <v>92</v>
      </c>
      <c r="B26" s="30"/>
      <c r="C26" s="8"/>
      <c r="D26" s="8"/>
      <c r="E26" s="8">
        <v>1700</v>
      </c>
      <c r="F26" s="8">
        <v>1700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31"/>
      <c r="R26" s="31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28">
        <f t="shared" si="5"/>
        <v>1700</v>
      </c>
      <c r="AN26" s="28">
        <f t="shared" si="5"/>
        <v>1700</v>
      </c>
    </row>
    <row r="27" spans="1:40" ht="15" hidden="1">
      <c r="A27" s="11" t="s">
        <v>93</v>
      </c>
      <c r="B27" s="30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28">
        <f t="shared" si="5"/>
        <v>0</v>
      </c>
      <c r="AN27" s="28">
        <f t="shared" si="5"/>
        <v>0</v>
      </c>
    </row>
    <row r="28" spans="1:40" ht="15" hidden="1">
      <c r="A28" s="11" t="s">
        <v>94</v>
      </c>
      <c r="B28" s="3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28">
        <f t="shared" si="5"/>
        <v>0</v>
      </c>
      <c r="AN28" s="28">
        <f t="shared" si="5"/>
        <v>0</v>
      </c>
    </row>
    <row r="29" spans="1:42" ht="15">
      <c r="A29" s="9" t="s">
        <v>135</v>
      </c>
      <c r="B29" s="27" t="s">
        <v>103</v>
      </c>
      <c r="C29" s="6">
        <f>SUM(C30:C56)</f>
        <v>0</v>
      </c>
      <c r="D29" s="6">
        <f aca="true" t="shared" si="6" ref="D29:AL29">SUM(D30:D56)</f>
        <v>0</v>
      </c>
      <c r="E29" s="6">
        <f t="shared" si="6"/>
        <v>137159.55000000002</v>
      </c>
      <c r="F29" s="8">
        <v>137159.55</v>
      </c>
      <c r="G29" s="6">
        <f t="shared" si="6"/>
        <v>0</v>
      </c>
      <c r="H29" s="6">
        <f t="shared" si="6"/>
        <v>0</v>
      </c>
      <c r="I29" s="6">
        <f t="shared" si="6"/>
        <v>0</v>
      </c>
      <c r="J29" s="6">
        <f t="shared" si="6"/>
        <v>0</v>
      </c>
      <c r="K29" s="6">
        <f t="shared" si="6"/>
        <v>0</v>
      </c>
      <c r="L29" s="6">
        <f t="shared" si="6"/>
        <v>0</v>
      </c>
      <c r="M29" s="6">
        <f t="shared" si="6"/>
        <v>0</v>
      </c>
      <c r="N29" s="6">
        <f t="shared" si="6"/>
        <v>0</v>
      </c>
      <c r="O29" s="6">
        <f t="shared" si="6"/>
        <v>0</v>
      </c>
      <c r="P29" s="6">
        <f t="shared" si="6"/>
        <v>0</v>
      </c>
      <c r="Q29" s="6">
        <f t="shared" si="6"/>
        <v>0</v>
      </c>
      <c r="R29" s="6"/>
      <c r="S29" s="6">
        <f t="shared" si="6"/>
        <v>0</v>
      </c>
      <c r="T29" s="6">
        <f t="shared" si="6"/>
        <v>0</v>
      </c>
      <c r="U29" s="6">
        <f t="shared" si="6"/>
        <v>8004.68</v>
      </c>
      <c r="V29" s="6">
        <v>8004.68</v>
      </c>
      <c r="W29" s="6">
        <f t="shared" si="6"/>
        <v>0</v>
      </c>
      <c r="X29" s="6">
        <f t="shared" si="6"/>
        <v>0</v>
      </c>
      <c r="Y29" s="6">
        <f t="shared" si="6"/>
        <v>0</v>
      </c>
      <c r="Z29" s="6">
        <f t="shared" si="6"/>
        <v>0</v>
      </c>
      <c r="AA29" s="6">
        <f t="shared" si="6"/>
        <v>9800</v>
      </c>
      <c r="AB29" s="6">
        <f t="shared" si="6"/>
        <v>9800</v>
      </c>
      <c r="AC29" s="6">
        <f t="shared" si="6"/>
        <v>0</v>
      </c>
      <c r="AD29" s="6">
        <f t="shared" si="6"/>
        <v>0</v>
      </c>
      <c r="AE29" s="6"/>
      <c r="AF29" s="6"/>
      <c r="AG29" s="6">
        <f t="shared" si="6"/>
        <v>0</v>
      </c>
      <c r="AH29" s="6">
        <f t="shared" si="6"/>
        <v>0</v>
      </c>
      <c r="AI29" s="6">
        <f t="shared" si="6"/>
        <v>0</v>
      </c>
      <c r="AJ29" s="6">
        <f t="shared" si="6"/>
        <v>0</v>
      </c>
      <c r="AK29" s="6">
        <f t="shared" si="6"/>
        <v>0</v>
      </c>
      <c r="AL29" s="6">
        <f t="shared" si="6"/>
        <v>0</v>
      </c>
      <c r="AM29" s="6">
        <v>154964.38</v>
      </c>
      <c r="AN29" s="6">
        <f>SUM(AN30:AN56)</f>
        <v>154964.23</v>
      </c>
      <c r="AO29" s="33"/>
      <c r="AP29" s="33"/>
    </row>
    <row r="30" spans="1:40" ht="15">
      <c r="A30" s="11" t="s">
        <v>49</v>
      </c>
      <c r="B30" s="30"/>
      <c r="C30" s="8"/>
      <c r="D30" s="8"/>
      <c r="E30" s="8">
        <v>4045.2</v>
      </c>
      <c r="F30" s="8">
        <v>4045.2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28">
        <f aca="true" t="shared" si="7" ref="AM30:AN33">C30+E30+G30+I30+M30+O30+Q30+S30+U30+W30+Y30+AA30+AC30+AG30+AI30+AK30+K30</f>
        <v>4045.2</v>
      </c>
      <c r="AN30" s="28">
        <f t="shared" si="7"/>
        <v>4045.2</v>
      </c>
    </row>
    <row r="31" spans="1:40" ht="15">
      <c r="A31" s="11" t="s">
        <v>50</v>
      </c>
      <c r="B31" s="3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28">
        <f t="shared" si="7"/>
        <v>0</v>
      </c>
      <c r="AN31" s="28">
        <f t="shared" si="7"/>
        <v>0</v>
      </c>
    </row>
    <row r="32" spans="1:40" ht="15" hidden="1">
      <c r="A32" s="11" t="s">
        <v>51</v>
      </c>
      <c r="B32" s="3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28">
        <f t="shared" si="7"/>
        <v>0</v>
      </c>
      <c r="AN32" s="28">
        <f t="shared" si="7"/>
        <v>0</v>
      </c>
    </row>
    <row r="33" spans="1:40" ht="30" hidden="1">
      <c r="A33" s="11" t="s">
        <v>52</v>
      </c>
      <c r="B33" s="3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28">
        <f t="shared" si="7"/>
        <v>0</v>
      </c>
      <c r="AN33" s="28">
        <f t="shared" si="7"/>
        <v>0</v>
      </c>
    </row>
    <row r="34" spans="1:40" ht="15">
      <c r="A34" s="11" t="s">
        <v>53</v>
      </c>
      <c r="B34" s="3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2000</v>
      </c>
      <c r="AB34" s="8">
        <v>2000</v>
      </c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28">
        <v>2000</v>
      </c>
      <c r="AN34" s="28">
        <f aca="true" t="shared" si="8" ref="AN34:AN62">D34+F34+H34+J34+N34+P34+R34+T34+V34+X34+Z34+AB34+AD34+AH34+AJ34+AL34+L34</f>
        <v>2000</v>
      </c>
    </row>
    <row r="35" spans="1:40" ht="30" hidden="1">
      <c r="A35" s="11" t="s">
        <v>54</v>
      </c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28">
        <f aca="true" t="shared" si="9" ref="AM35:AM62">C35+E35+G35+I35+M35+O35+Q35+S35+U35+W35+Y35+AA35+AC35+AG35+AI35+AK35+K35</f>
        <v>0</v>
      </c>
      <c r="AN35" s="28">
        <f t="shared" si="8"/>
        <v>0</v>
      </c>
    </row>
    <row r="36" spans="1:40" ht="45" hidden="1">
      <c r="A36" s="11" t="s">
        <v>55</v>
      </c>
      <c r="B36" s="3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28">
        <f t="shared" si="9"/>
        <v>0</v>
      </c>
      <c r="AN36" s="28">
        <f t="shared" si="8"/>
        <v>0</v>
      </c>
    </row>
    <row r="37" spans="1:40" ht="15" hidden="1">
      <c r="A37" s="11" t="s">
        <v>56</v>
      </c>
      <c r="B37" s="30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28">
        <f t="shared" si="9"/>
        <v>0</v>
      </c>
      <c r="AN37" s="28">
        <f t="shared" si="8"/>
        <v>0</v>
      </c>
    </row>
    <row r="38" spans="1:40" ht="15" hidden="1">
      <c r="A38" s="11" t="s">
        <v>57</v>
      </c>
      <c r="B38" s="30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28">
        <f t="shared" si="9"/>
        <v>0</v>
      </c>
      <c r="AN38" s="28">
        <f t="shared" si="8"/>
        <v>0</v>
      </c>
    </row>
    <row r="39" spans="1:40" ht="15" hidden="1">
      <c r="A39" s="11" t="s">
        <v>58</v>
      </c>
      <c r="B39" s="3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28">
        <f t="shared" si="9"/>
        <v>0</v>
      </c>
      <c r="AN39" s="28">
        <f t="shared" si="8"/>
        <v>0</v>
      </c>
    </row>
    <row r="40" spans="1:40" ht="15" hidden="1">
      <c r="A40" s="11" t="s">
        <v>59</v>
      </c>
      <c r="B40" s="30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28">
        <f t="shared" si="9"/>
        <v>0</v>
      </c>
      <c r="AN40" s="28">
        <f t="shared" si="8"/>
        <v>0</v>
      </c>
    </row>
    <row r="41" spans="1:40" ht="30" hidden="1">
      <c r="A41" s="11" t="s">
        <v>60</v>
      </c>
      <c r="B41" s="3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28">
        <f t="shared" si="9"/>
        <v>0</v>
      </c>
      <c r="AN41" s="28">
        <f t="shared" si="8"/>
        <v>0</v>
      </c>
    </row>
    <row r="42" spans="1:40" ht="45">
      <c r="A42" s="11" t="s">
        <v>61</v>
      </c>
      <c r="B42" s="30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28">
        <f t="shared" si="9"/>
        <v>0</v>
      </c>
      <c r="AN42" s="28">
        <f t="shared" si="8"/>
        <v>0</v>
      </c>
    </row>
    <row r="43" spans="1:40" ht="42" customHeight="1" hidden="1">
      <c r="A43" s="11" t="s">
        <v>41</v>
      </c>
      <c r="B43" s="3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28">
        <f t="shared" si="9"/>
        <v>0</v>
      </c>
      <c r="AN43" s="28">
        <f t="shared" si="8"/>
        <v>0</v>
      </c>
    </row>
    <row r="44" spans="1:40" ht="15">
      <c r="A44" s="11" t="s">
        <v>42</v>
      </c>
      <c r="B44" s="3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28">
        <f t="shared" si="9"/>
        <v>0</v>
      </c>
      <c r="AN44" s="28">
        <f t="shared" si="8"/>
        <v>0</v>
      </c>
    </row>
    <row r="45" spans="1:40" ht="45">
      <c r="A45" s="11" t="s">
        <v>43</v>
      </c>
      <c r="B45" s="30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28">
        <f t="shared" si="9"/>
        <v>0</v>
      </c>
      <c r="AN45" s="28">
        <f t="shared" si="8"/>
        <v>0</v>
      </c>
    </row>
    <row r="46" spans="1:40" ht="45" hidden="1">
      <c r="A46" s="11" t="s">
        <v>44</v>
      </c>
      <c r="B46" s="30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28">
        <f t="shared" si="9"/>
        <v>0</v>
      </c>
      <c r="AN46" s="28">
        <f t="shared" si="8"/>
        <v>0</v>
      </c>
    </row>
    <row r="47" spans="1:40" ht="15" hidden="1">
      <c r="A47" s="11" t="s">
        <v>2</v>
      </c>
      <c r="B47" s="3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28">
        <f t="shared" si="9"/>
        <v>0</v>
      </c>
      <c r="AN47" s="28">
        <f t="shared" si="8"/>
        <v>0</v>
      </c>
    </row>
    <row r="48" spans="1:40" ht="12" customHeight="1" hidden="1">
      <c r="A48" s="11" t="s">
        <v>3</v>
      </c>
      <c r="B48" s="30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28">
        <f t="shared" si="9"/>
        <v>0</v>
      </c>
      <c r="AN48" s="28">
        <f t="shared" si="8"/>
        <v>0</v>
      </c>
    </row>
    <row r="49" spans="1:40" ht="15">
      <c r="A49" s="12" t="s">
        <v>4</v>
      </c>
      <c r="B49" s="30"/>
      <c r="C49" s="8"/>
      <c r="D49" s="8"/>
      <c r="E49" s="8">
        <v>133114.35</v>
      </c>
      <c r="F49" s="8">
        <v>133114.35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28">
        <f t="shared" si="9"/>
        <v>133114.35</v>
      </c>
      <c r="AN49" s="28">
        <f t="shared" si="8"/>
        <v>133114.35</v>
      </c>
    </row>
    <row r="50" spans="1:40" ht="15">
      <c r="A50" s="11" t="s">
        <v>5</v>
      </c>
      <c r="B50" s="30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8004.68</v>
      </c>
      <c r="V50" s="8">
        <v>8004.68</v>
      </c>
      <c r="W50" s="8"/>
      <c r="X50" s="8"/>
      <c r="Y50" s="8"/>
      <c r="Z50" s="8"/>
      <c r="AA50" s="8">
        <v>3300</v>
      </c>
      <c r="AB50" s="8">
        <v>3300</v>
      </c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28">
        <f t="shared" si="9"/>
        <v>11304.68</v>
      </c>
      <c r="AN50" s="28">
        <f t="shared" si="8"/>
        <v>11304.68</v>
      </c>
    </row>
    <row r="51" spans="1:40" ht="15">
      <c r="A51" s="11" t="s">
        <v>6</v>
      </c>
      <c r="B51" s="3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>
        <v>4500</v>
      </c>
      <c r="AB51" s="8">
        <v>4500</v>
      </c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28">
        <f t="shared" si="9"/>
        <v>4500</v>
      </c>
      <c r="AN51" s="28">
        <f t="shared" si="8"/>
        <v>4500</v>
      </c>
    </row>
    <row r="52" spans="1:40" ht="15" hidden="1">
      <c r="A52" s="11" t="s">
        <v>7</v>
      </c>
      <c r="B52" s="30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28">
        <f t="shared" si="9"/>
        <v>0</v>
      </c>
      <c r="AN52" s="28">
        <f t="shared" si="8"/>
        <v>0</v>
      </c>
    </row>
    <row r="53" spans="1:40" ht="15" hidden="1">
      <c r="A53" s="11" t="s">
        <v>8</v>
      </c>
      <c r="B53" s="3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28">
        <f t="shared" si="9"/>
        <v>0</v>
      </c>
      <c r="AN53" s="28">
        <f t="shared" si="8"/>
        <v>0</v>
      </c>
    </row>
    <row r="54" spans="1:40" ht="15" hidden="1">
      <c r="A54" s="11" t="s">
        <v>9</v>
      </c>
      <c r="B54" s="3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28">
        <f t="shared" si="9"/>
        <v>0</v>
      </c>
      <c r="AN54" s="28">
        <f t="shared" si="8"/>
        <v>0</v>
      </c>
    </row>
    <row r="55" spans="1:40" ht="15">
      <c r="A55" s="11" t="s">
        <v>143</v>
      </c>
      <c r="B55" s="30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28">
        <f t="shared" si="9"/>
        <v>0</v>
      </c>
      <c r="AN55" s="28">
        <f t="shared" si="8"/>
        <v>0</v>
      </c>
    </row>
    <row r="56" spans="1:40" ht="30">
      <c r="A56" s="11" t="s">
        <v>10</v>
      </c>
      <c r="B56" s="32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28">
        <f t="shared" si="9"/>
        <v>0</v>
      </c>
      <c r="AN56" s="28">
        <f t="shared" si="8"/>
        <v>0</v>
      </c>
    </row>
    <row r="57" spans="1:42" ht="15">
      <c r="A57" s="9" t="s">
        <v>136</v>
      </c>
      <c r="B57" s="27" t="s">
        <v>104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28">
        <f t="shared" si="9"/>
        <v>0</v>
      </c>
      <c r="AN57" s="28">
        <v>-5.41</v>
      </c>
      <c r="AO57" s="33"/>
      <c r="AP57" s="33"/>
    </row>
    <row r="58" spans="1:42" ht="26.25">
      <c r="A58" s="9" t="s">
        <v>85</v>
      </c>
      <c r="B58" s="27" t="s">
        <v>105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28">
        <f t="shared" si="9"/>
        <v>0</v>
      </c>
      <c r="AN58" s="28">
        <f t="shared" si="8"/>
        <v>0</v>
      </c>
      <c r="AO58" s="33"/>
      <c r="AP58" s="33"/>
    </row>
    <row r="59" spans="1:42" ht="39">
      <c r="A59" s="9" t="s">
        <v>86</v>
      </c>
      <c r="B59" s="27" t="s">
        <v>106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28">
        <f t="shared" si="9"/>
        <v>0</v>
      </c>
      <c r="AN59" s="28">
        <f t="shared" si="8"/>
        <v>0</v>
      </c>
      <c r="AO59" s="33"/>
      <c r="AP59" s="33"/>
    </row>
    <row r="60" spans="1:42" ht="26.25">
      <c r="A60" s="9" t="s">
        <v>87</v>
      </c>
      <c r="B60" s="27" t="s">
        <v>107</v>
      </c>
      <c r="C60" s="8"/>
      <c r="D60" s="8"/>
      <c r="E60" s="8"/>
      <c r="F60" s="8"/>
      <c r="G60" s="8"/>
      <c r="H60" s="8"/>
      <c r="I60" s="8"/>
      <c r="J60" s="8"/>
      <c r="K60" s="8">
        <v>2000</v>
      </c>
      <c r="L60" s="8">
        <v>2000</v>
      </c>
      <c r="M60" s="8"/>
      <c r="N60" s="8"/>
      <c r="O60" s="8">
        <v>3600</v>
      </c>
      <c r="P60" s="8">
        <v>3600</v>
      </c>
      <c r="Q60" s="8"/>
      <c r="R60" s="8"/>
      <c r="S60" s="8">
        <v>4400</v>
      </c>
      <c r="T60" s="8">
        <v>4400</v>
      </c>
      <c r="U60" s="8"/>
      <c r="V60" s="8"/>
      <c r="W60" s="8"/>
      <c r="X60" s="8"/>
      <c r="Y60" s="8">
        <v>3000</v>
      </c>
      <c r="Z60" s="8">
        <v>3000</v>
      </c>
      <c r="AA60" s="8"/>
      <c r="AB60" s="8"/>
      <c r="AC60" s="8"/>
      <c r="AD60" s="8"/>
      <c r="AE60" s="8"/>
      <c r="AF60" s="8"/>
      <c r="AG60" s="8"/>
      <c r="AH60" s="8"/>
      <c r="AI60" s="8">
        <v>7500</v>
      </c>
      <c r="AJ60" s="8">
        <v>7500</v>
      </c>
      <c r="AK60" s="8"/>
      <c r="AL60" s="8"/>
      <c r="AM60" s="28">
        <f t="shared" si="9"/>
        <v>20500</v>
      </c>
      <c r="AN60" s="28">
        <f t="shared" si="8"/>
        <v>20500</v>
      </c>
      <c r="AO60" s="33"/>
      <c r="AP60" s="33"/>
    </row>
    <row r="61" spans="1:42" ht="15">
      <c r="A61" s="9" t="s">
        <v>62</v>
      </c>
      <c r="B61" s="27" t="s">
        <v>108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28">
        <f t="shared" si="9"/>
        <v>0</v>
      </c>
      <c r="AN61" s="28">
        <f t="shared" si="8"/>
        <v>0</v>
      </c>
      <c r="AO61" s="33"/>
      <c r="AP61" s="33"/>
    </row>
    <row r="62" spans="1:42" ht="39">
      <c r="A62" s="9" t="s">
        <v>11</v>
      </c>
      <c r="B62" s="27" t="s">
        <v>109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>
        <v>59967.72</v>
      </c>
      <c r="AH62" s="8">
        <v>59967.72</v>
      </c>
      <c r="AI62" s="8"/>
      <c r="AJ62" s="8"/>
      <c r="AK62" s="8"/>
      <c r="AL62" s="8"/>
      <c r="AM62" s="28">
        <f t="shared" si="9"/>
        <v>59967.72</v>
      </c>
      <c r="AN62" s="28">
        <f t="shared" si="8"/>
        <v>59967.72</v>
      </c>
      <c r="AO62" s="33"/>
      <c r="AP62" s="33"/>
    </row>
    <row r="63" spans="1:42" ht="15">
      <c r="A63" s="9" t="s">
        <v>45</v>
      </c>
      <c r="B63" s="27" t="s">
        <v>110</v>
      </c>
      <c r="C63" s="6">
        <f>SUM(C64:C69)</f>
        <v>0</v>
      </c>
      <c r="D63" s="6">
        <f aca="true" t="shared" si="10" ref="D63:AL63">SUM(D64:D69)</f>
        <v>0</v>
      </c>
      <c r="E63" s="6">
        <f t="shared" si="10"/>
        <v>6576.76</v>
      </c>
      <c r="F63" s="6">
        <f t="shared" si="10"/>
        <v>6576.76</v>
      </c>
      <c r="G63" s="6">
        <f t="shared" si="10"/>
        <v>0</v>
      </c>
      <c r="H63" s="6">
        <f t="shared" si="10"/>
        <v>0</v>
      </c>
      <c r="I63" s="6">
        <f t="shared" si="10"/>
        <v>0</v>
      </c>
      <c r="J63" s="6">
        <f t="shared" si="10"/>
        <v>0</v>
      </c>
      <c r="K63" s="6">
        <f t="shared" si="10"/>
        <v>0</v>
      </c>
      <c r="L63" s="6">
        <f t="shared" si="10"/>
        <v>0</v>
      </c>
      <c r="M63" s="6">
        <f t="shared" si="10"/>
        <v>0</v>
      </c>
      <c r="N63" s="6">
        <f t="shared" si="10"/>
        <v>0</v>
      </c>
      <c r="O63" s="6">
        <f t="shared" si="10"/>
        <v>0</v>
      </c>
      <c r="P63" s="6">
        <f t="shared" si="10"/>
        <v>0</v>
      </c>
      <c r="Q63" s="6">
        <f t="shared" si="10"/>
        <v>0</v>
      </c>
      <c r="R63" s="6">
        <f t="shared" si="10"/>
        <v>0</v>
      </c>
      <c r="S63" s="6">
        <f t="shared" si="10"/>
        <v>0</v>
      </c>
      <c r="T63" s="6">
        <f t="shared" si="10"/>
        <v>0</v>
      </c>
      <c r="U63" s="6">
        <f t="shared" si="10"/>
        <v>0</v>
      </c>
      <c r="V63" s="6">
        <f t="shared" si="10"/>
        <v>0</v>
      </c>
      <c r="W63" s="6">
        <f t="shared" si="10"/>
        <v>0</v>
      </c>
      <c r="X63" s="6">
        <f t="shared" si="10"/>
        <v>0</v>
      </c>
      <c r="Y63" s="6">
        <f t="shared" si="10"/>
        <v>0</v>
      </c>
      <c r="Z63" s="6">
        <f t="shared" si="10"/>
        <v>0</v>
      </c>
      <c r="AA63" s="6">
        <f t="shared" si="10"/>
        <v>3035</v>
      </c>
      <c r="AB63" s="6">
        <f t="shared" si="10"/>
        <v>3034.04</v>
      </c>
      <c r="AC63" s="6">
        <f t="shared" si="10"/>
        <v>0</v>
      </c>
      <c r="AD63" s="6">
        <f t="shared" si="10"/>
        <v>0</v>
      </c>
      <c r="AE63" s="6"/>
      <c r="AF63" s="6"/>
      <c r="AG63" s="6">
        <f t="shared" si="10"/>
        <v>0</v>
      </c>
      <c r="AH63" s="6">
        <f t="shared" si="10"/>
        <v>0</v>
      </c>
      <c r="AI63" s="6">
        <f t="shared" si="10"/>
        <v>0</v>
      </c>
      <c r="AJ63" s="6">
        <f t="shared" si="10"/>
        <v>0</v>
      </c>
      <c r="AK63" s="6">
        <f t="shared" si="10"/>
        <v>0</v>
      </c>
      <c r="AL63" s="6">
        <f t="shared" si="10"/>
        <v>0</v>
      </c>
      <c r="AM63" s="6">
        <f>SUM(AM64:AM69)</f>
        <v>9611.76</v>
      </c>
      <c r="AN63" s="6">
        <f>SUM(AN64:AN69)</f>
        <v>9610.8</v>
      </c>
      <c r="AO63" s="33"/>
      <c r="AP63" s="33"/>
    </row>
    <row r="64" spans="1:40" ht="15">
      <c r="A64" s="11" t="s">
        <v>12</v>
      </c>
      <c r="B64" s="30"/>
      <c r="C64" s="8"/>
      <c r="D64" s="8"/>
      <c r="E64" s="8">
        <v>1037</v>
      </c>
      <c r="F64" s="8">
        <v>1037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28">
        <f aca="true" t="shared" si="11" ref="AM64:AN69">C64+E64+G64+I64+M64+O64+Q64+S64+U64+W64+Y64+AA64+AC64+AG64+AI64+AK64+K64</f>
        <v>1037</v>
      </c>
      <c r="AN64" s="28">
        <f t="shared" si="11"/>
        <v>1037</v>
      </c>
    </row>
    <row r="65" spans="1:40" ht="30">
      <c r="A65" s="11" t="s">
        <v>13</v>
      </c>
      <c r="B65" s="3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28">
        <f t="shared" si="11"/>
        <v>0</v>
      </c>
      <c r="AN65" s="28">
        <f t="shared" si="11"/>
        <v>0</v>
      </c>
    </row>
    <row r="66" spans="1:40" ht="15">
      <c r="A66" s="11" t="s">
        <v>14</v>
      </c>
      <c r="B66" s="30"/>
      <c r="C66" s="8"/>
      <c r="D66" s="8"/>
      <c r="E66" s="8">
        <v>5539.76</v>
      </c>
      <c r="F66" s="8">
        <v>5539.76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>
        <v>3035</v>
      </c>
      <c r="AB66" s="8">
        <v>3034.04</v>
      </c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28">
        <f t="shared" si="11"/>
        <v>8574.76</v>
      </c>
      <c r="AN66" s="28">
        <v>8573.8</v>
      </c>
    </row>
    <row r="67" spans="1:40" ht="30">
      <c r="A67" s="11" t="s">
        <v>15</v>
      </c>
      <c r="B67" s="30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28">
        <f t="shared" si="11"/>
        <v>0</v>
      </c>
      <c r="AN67" s="28">
        <f t="shared" si="11"/>
        <v>0</v>
      </c>
    </row>
    <row r="68" spans="1:40" ht="12.75" customHeight="1" hidden="1">
      <c r="A68" s="11" t="s">
        <v>16</v>
      </c>
      <c r="B68" s="30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28">
        <f t="shared" si="11"/>
        <v>0</v>
      </c>
      <c r="AN68" s="28">
        <f t="shared" si="11"/>
        <v>0</v>
      </c>
    </row>
    <row r="69" spans="1:40" ht="15">
      <c r="A69" s="13" t="s">
        <v>45</v>
      </c>
      <c r="B69" s="30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28">
        <f t="shared" si="11"/>
        <v>0</v>
      </c>
      <c r="AN69" s="28">
        <f t="shared" si="11"/>
        <v>0</v>
      </c>
    </row>
    <row r="70" spans="1:42" ht="15">
      <c r="A70" s="9" t="s">
        <v>46</v>
      </c>
      <c r="B70" s="27" t="s">
        <v>111</v>
      </c>
      <c r="C70" s="6">
        <f>SUM(C71:C76)</f>
        <v>0</v>
      </c>
      <c r="D70" s="6">
        <f aca="true" t="shared" si="12" ref="D70:AL70">SUM(D71:D76)</f>
        <v>0</v>
      </c>
      <c r="E70" s="6">
        <f t="shared" si="12"/>
        <v>0</v>
      </c>
      <c r="F70" s="6">
        <f t="shared" si="12"/>
        <v>0</v>
      </c>
      <c r="G70" s="6">
        <f t="shared" si="12"/>
        <v>0</v>
      </c>
      <c r="H70" s="6">
        <f t="shared" si="12"/>
        <v>0</v>
      </c>
      <c r="I70" s="6">
        <f t="shared" si="12"/>
        <v>0</v>
      </c>
      <c r="J70" s="6">
        <f t="shared" si="12"/>
        <v>0</v>
      </c>
      <c r="K70" s="6">
        <f t="shared" si="12"/>
        <v>0</v>
      </c>
      <c r="L70" s="6">
        <f t="shared" si="12"/>
        <v>0</v>
      </c>
      <c r="M70" s="6">
        <f t="shared" si="12"/>
        <v>0</v>
      </c>
      <c r="N70" s="6">
        <f t="shared" si="12"/>
        <v>0</v>
      </c>
      <c r="O70" s="6">
        <f t="shared" si="12"/>
        <v>0</v>
      </c>
      <c r="P70" s="6">
        <f t="shared" si="12"/>
        <v>0</v>
      </c>
      <c r="Q70" s="6">
        <f t="shared" si="12"/>
        <v>0</v>
      </c>
      <c r="R70" s="6">
        <f t="shared" si="12"/>
        <v>0</v>
      </c>
      <c r="S70" s="6">
        <f t="shared" si="12"/>
        <v>0</v>
      </c>
      <c r="T70" s="6">
        <f t="shared" si="12"/>
        <v>0</v>
      </c>
      <c r="U70" s="6">
        <f t="shared" si="12"/>
        <v>40350</v>
      </c>
      <c r="V70" s="6">
        <f t="shared" si="12"/>
        <v>40350</v>
      </c>
      <c r="W70" s="6">
        <f t="shared" si="12"/>
        <v>0</v>
      </c>
      <c r="X70" s="6">
        <f t="shared" si="12"/>
        <v>0</v>
      </c>
      <c r="Y70" s="6">
        <f t="shared" si="12"/>
        <v>0</v>
      </c>
      <c r="Z70" s="6">
        <f t="shared" si="12"/>
        <v>0</v>
      </c>
      <c r="AA70" s="6">
        <f t="shared" si="12"/>
        <v>0</v>
      </c>
      <c r="AB70" s="6">
        <f t="shared" si="12"/>
        <v>0</v>
      </c>
      <c r="AC70" s="6">
        <f t="shared" si="12"/>
        <v>0</v>
      </c>
      <c r="AD70" s="6">
        <f t="shared" si="12"/>
        <v>0</v>
      </c>
      <c r="AE70" s="6"/>
      <c r="AF70" s="6"/>
      <c r="AG70" s="6">
        <f t="shared" si="12"/>
        <v>0</v>
      </c>
      <c r="AH70" s="6">
        <f t="shared" si="12"/>
        <v>0</v>
      </c>
      <c r="AI70" s="6">
        <f t="shared" si="12"/>
        <v>0</v>
      </c>
      <c r="AJ70" s="6">
        <f t="shared" si="12"/>
        <v>0</v>
      </c>
      <c r="AK70" s="6">
        <f t="shared" si="12"/>
        <v>0</v>
      </c>
      <c r="AL70" s="6">
        <f t="shared" si="12"/>
        <v>0</v>
      </c>
      <c r="AM70" s="6">
        <f>SUM(AM71:AM76)</f>
        <v>40350</v>
      </c>
      <c r="AN70" s="6">
        <f>SUM(AN71:AN76)</f>
        <v>40350</v>
      </c>
      <c r="AO70" s="33"/>
      <c r="AP70" s="33"/>
    </row>
    <row r="71" spans="1:40" ht="15">
      <c r="A71" s="11" t="s">
        <v>17</v>
      </c>
      <c r="B71" s="30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28">
        <f aca="true" t="shared" si="13" ref="AM71:AN76">C71+E71+G71+I71+M71+O71+Q71+S71+U71+W71+Y71+AA71+AC71+AG71+AI71+AK71+K71</f>
        <v>0</v>
      </c>
      <c r="AN71" s="28">
        <f t="shared" si="13"/>
        <v>0</v>
      </c>
    </row>
    <row r="72" spans="1:40" ht="13.5" customHeight="1">
      <c r="A72" s="11" t="s">
        <v>18</v>
      </c>
      <c r="B72" s="30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28">
        <f t="shared" si="13"/>
        <v>0</v>
      </c>
      <c r="AN72" s="28">
        <f t="shared" si="13"/>
        <v>0</v>
      </c>
    </row>
    <row r="73" spans="1:40" ht="15">
      <c r="A73" s="11" t="s">
        <v>19</v>
      </c>
      <c r="B73" s="30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28">
        <f t="shared" si="13"/>
        <v>0</v>
      </c>
      <c r="AN73" s="28">
        <f t="shared" si="13"/>
        <v>0</v>
      </c>
    </row>
    <row r="74" spans="1:40" ht="15">
      <c r="A74" s="11" t="s">
        <v>144</v>
      </c>
      <c r="B74" s="30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28">
        <f t="shared" si="13"/>
        <v>0</v>
      </c>
      <c r="AN74" s="28">
        <f t="shared" si="13"/>
        <v>0</v>
      </c>
    </row>
    <row r="75" spans="1:40" ht="15">
      <c r="A75" s="11" t="s">
        <v>20</v>
      </c>
      <c r="B75" s="30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28">
        <f t="shared" si="13"/>
        <v>0</v>
      </c>
      <c r="AN75" s="28">
        <f t="shared" si="13"/>
        <v>0</v>
      </c>
    </row>
    <row r="76" spans="1:40" ht="15">
      <c r="A76" s="11" t="s">
        <v>21</v>
      </c>
      <c r="B76" s="30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>
        <v>40350</v>
      </c>
      <c r="V76" s="8">
        <v>40350</v>
      </c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28">
        <f t="shared" si="13"/>
        <v>40350</v>
      </c>
      <c r="AN76" s="28">
        <f t="shared" si="13"/>
        <v>40350</v>
      </c>
    </row>
    <row r="77" spans="1:42" ht="15">
      <c r="A77" s="9" t="s">
        <v>47</v>
      </c>
      <c r="B77" s="27" t="s">
        <v>112</v>
      </c>
      <c r="C77" s="6">
        <f>SUM(C79:C90)</f>
        <v>0</v>
      </c>
      <c r="D77" s="6">
        <f aca="true" t="shared" si="14" ref="D77:AL77">SUM(D79:D90)</f>
        <v>0</v>
      </c>
      <c r="E77" s="6">
        <f t="shared" si="14"/>
        <v>140682.45</v>
      </c>
      <c r="F77" s="6">
        <f t="shared" si="14"/>
        <v>140682.45</v>
      </c>
      <c r="G77" s="6">
        <f t="shared" si="14"/>
        <v>0</v>
      </c>
      <c r="H77" s="6">
        <f t="shared" si="14"/>
        <v>0</v>
      </c>
      <c r="I77" s="6">
        <f t="shared" si="14"/>
        <v>0</v>
      </c>
      <c r="J77" s="6">
        <f t="shared" si="14"/>
        <v>0</v>
      </c>
      <c r="K77" s="6">
        <f t="shared" si="14"/>
        <v>0</v>
      </c>
      <c r="L77" s="6">
        <f t="shared" si="14"/>
        <v>0</v>
      </c>
      <c r="M77" s="6">
        <f t="shared" si="14"/>
        <v>4000</v>
      </c>
      <c r="N77" s="6">
        <f t="shared" si="14"/>
        <v>4000</v>
      </c>
      <c r="O77" s="6">
        <f t="shared" si="14"/>
        <v>0</v>
      </c>
      <c r="P77" s="6">
        <f t="shared" si="14"/>
        <v>0</v>
      </c>
      <c r="Q77" s="6">
        <f t="shared" si="14"/>
        <v>0</v>
      </c>
      <c r="R77" s="6">
        <f t="shared" si="14"/>
        <v>0</v>
      </c>
      <c r="S77" s="6">
        <f t="shared" si="14"/>
        <v>0</v>
      </c>
      <c r="T77" s="6">
        <f t="shared" si="14"/>
        <v>0</v>
      </c>
      <c r="U77" s="6">
        <v>46704.82</v>
      </c>
      <c r="V77" s="6">
        <f t="shared" si="14"/>
        <v>46704.82</v>
      </c>
      <c r="W77" s="6">
        <f t="shared" si="14"/>
        <v>0</v>
      </c>
      <c r="X77" s="6">
        <f t="shared" si="14"/>
        <v>0</v>
      </c>
      <c r="Y77" s="6">
        <f t="shared" si="14"/>
        <v>0</v>
      </c>
      <c r="Z77" s="6">
        <f t="shared" si="14"/>
        <v>0</v>
      </c>
      <c r="AA77" s="6">
        <v>30781</v>
      </c>
      <c r="AB77" s="6">
        <f t="shared" si="14"/>
        <v>30781</v>
      </c>
      <c r="AC77" s="6">
        <f t="shared" si="14"/>
        <v>0</v>
      </c>
      <c r="AD77" s="6">
        <f t="shared" si="14"/>
        <v>0</v>
      </c>
      <c r="AE77" s="6">
        <v>23500</v>
      </c>
      <c r="AF77" s="6">
        <v>23500</v>
      </c>
      <c r="AG77" s="6">
        <f t="shared" si="14"/>
        <v>0</v>
      </c>
      <c r="AH77" s="6">
        <f t="shared" si="14"/>
        <v>0</v>
      </c>
      <c r="AI77" s="6">
        <f t="shared" si="14"/>
        <v>0</v>
      </c>
      <c r="AJ77" s="6">
        <f t="shared" si="14"/>
        <v>0</v>
      </c>
      <c r="AK77" s="6">
        <f t="shared" si="14"/>
        <v>0</v>
      </c>
      <c r="AL77" s="6">
        <f t="shared" si="14"/>
        <v>0</v>
      </c>
      <c r="AM77" s="6">
        <v>245668.27</v>
      </c>
      <c r="AN77" s="6">
        <v>245667.86</v>
      </c>
      <c r="AO77" s="33"/>
      <c r="AP77" s="33"/>
    </row>
    <row r="78" spans="1:40" ht="12.75" customHeight="1" hidden="1">
      <c r="A78" s="11" t="s">
        <v>22</v>
      </c>
      <c r="B78" s="30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28"/>
      <c r="AN78" s="28"/>
    </row>
    <row r="79" spans="1:40" ht="15">
      <c r="A79" s="11" t="s">
        <v>23</v>
      </c>
      <c r="B79" s="30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28">
        <f aca="true" t="shared" si="15" ref="AM79:AN84">C79+E79+G79+I79+M79+O79+Q79+S79+U79+W79+Y79+AA79+AC79+AG79+AI79+AK79+K79</f>
        <v>0</v>
      </c>
      <c r="AN79" s="28">
        <f t="shared" si="15"/>
        <v>0</v>
      </c>
    </row>
    <row r="80" spans="1:40" ht="15">
      <c r="A80" s="11" t="s">
        <v>24</v>
      </c>
      <c r="B80" s="30"/>
      <c r="C80" s="8"/>
      <c r="D80" s="8"/>
      <c r="E80" s="8">
        <v>97776.21</v>
      </c>
      <c r="F80" s="8">
        <v>97776.21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>
        <v>1085.1</v>
      </c>
      <c r="V80" s="8">
        <v>1085.1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28">
        <f t="shared" si="15"/>
        <v>98861.31000000001</v>
      </c>
      <c r="AN80" s="28">
        <f t="shared" si="15"/>
        <v>98861.31000000001</v>
      </c>
    </row>
    <row r="81" spans="1:40" ht="15">
      <c r="A81" s="11" t="s">
        <v>25</v>
      </c>
      <c r="B81" s="30"/>
      <c r="C81" s="8"/>
      <c r="D81" s="8"/>
      <c r="E81" s="8">
        <v>18213.41</v>
      </c>
      <c r="F81" s="8">
        <v>18213.41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28">
        <f t="shared" si="15"/>
        <v>18213.41</v>
      </c>
      <c r="AN81" s="28">
        <f t="shared" si="15"/>
        <v>18213.41</v>
      </c>
    </row>
    <row r="82" spans="1:40" ht="15">
      <c r="A82" s="11" t="s">
        <v>26</v>
      </c>
      <c r="B82" s="30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28">
        <f t="shared" si="15"/>
        <v>0</v>
      </c>
      <c r="AN82" s="28">
        <f t="shared" si="15"/>
        <v>0</v>
      </c>
    </row>
    <row r="83" spans="1:40" ht="15">
      <c r="A83" s="11" t="s">
        <v>27</v>
      </c>
      <c r="B83" s="30"/>
      <c r="C83" s="8"/>
      <c r="D83" s="8"/>
      <c r="E83" s="8">
        <v>3000</v>
      </c>
      <c r="F83" s="8">
        <v>3000</v>
      </c>
      <c r="G83" s="8"/>
      <c r="H83" s="8"/>
      <c r="I83" s="8"/>
      <c r="J83" s="8"/>
      <c r="K83" s="8"/>
      <c r="L83" s="8"/>
      <c r="M83" s="8">
        <v>4000</v>
      </c>
      <c r="N83" s="8">
        <v>4000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>
        <v>2655.75</v>
      </c>
      <c r="AB83" s="8">
        <v>2655.75</v>
      </c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28">
        <f t="shared" si="15"/>
        <v>9655.75</v>
      </c>
      <c r="AN83" s="28">
        <f t="shared" si="15"/>
        <v>9655.75</v>
      </c>
    </row>
    <row r="84" spans="1:40" ht="30">
      <c r="A84" s="11" t="s">
        <v>28</v>
      </c>
      <c r="B84" s="30"/>
      <c r="C84" s="8"/>
      <c r="D84" s="8"/>
      <c r="E84" s="8">
        <v>9350</v>
      </c>
      <c r="F84" s="31">
        <v>9350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28">
        <f t="shared" si="15"/>
        <v>9350</v>
      </c>
      <c r="AN84" s="28">
        <f t="shared" si="15"/>
        <v>9350</v>
      </c>
    </row>
    <row r="85" spans="1:40" ht="15">
      <c r="A85" s="11" t="s">
        <v>29</v>
      </c>
      <c r="B85" s="30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>
        <v>13312.81</v>
      </c>
      <c r="AB85" s="8">
        <v>13312.81</v>
      </c>
      <c r="AC85" s="8"/>
      <c r="AD85" s="8"/>
      <c r="AE85" s="8">
        <v>20500</v>
      </c>
      <c r="AF85" s="8">
        <v>20500</v>
      </c>
      <c r="AG85" s="8"/>
      <c r="AH85" s="8"/>
      <c r="AI85" s="8"/>
      <c r="AJ85" s="8"/>
      <c r="AK85" s="8"/>
      <c r="AL85" s="8"/>
      <c r="AM85" s="28">
        <v>33812.81</v>
      </c>
      <c r="AN85" s="28">
        <v>33812.81</v>
      </c>
    </row>
    <row r="86" spans="1:40" ht="30">
      <c r="A86" s="11" t="s">
        <v>30</v>
      </c>
      <c r="B86" s="3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28">
        <f aca="true" t="shared" si="16" ref="AM86:AN90">C86+E86+G86+I86+M86+O86+Q86+S86+U86+W86+Y86+AA86+AC86+AG86+AI86+AK86+K86</f>
        <v>0</v>
      </c>
      <c r="AN86" s="28">
        <f t="shared" si="16"/>
        <v>0</v>
      </c>
    </row>
    <row r="87" spans="1:40" ht="15">
      <c r="A87" s="11" t="s">
        <v>31</v>
      </c>
      <c r="B87" s="30"/>
      <c r="C87" s="8"/>
      <c r="D87" s="8"/>
      <c r="E87" s="8">
        <v>12342.83</v>
      </c>
      <c r="F87" s="8">
        <v>12342.83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>
        <v>45619.72</v>
      </c>
      <c r="V87" s="8">
        <v>45619.72</v>
      </c>
      <c r="W87" s="8"/>
      <c r="X87" s="8"/>
      <c r="Y87" s="8"/>
      <c r="Z87" s="8"/>
      <c r="AA87" s="8">
        <v>14812.44</v>
      </c>
      <c r="AB87" s="8">
        <v>14812.44</v>
      </c>
      <c r="AC87" s="8"/>
      <c r="AD87" s="8"/>
      <c r="AE87" s="8">
        <v>3000</v>
      </c>
      <c r="AF87" s="8">
        <v>3000</v>
      </c>
      <c r="AG87" s="8"/>
      <c r="AH87" s="8"/>
      <c r="AI87" s="8"/>
      <c r="AJ87" s="8"/>
      <c r="AK87" s="8"/>
      <c r="AL87" s="8"/>
      <c r="AM87" s="28">
        <v>75774.99</v>
      </c>
      <c r="AN87" s="28">
        <v>75774.99</v>
      </c>
    </row>
    <row r="88" spans="1:40" ht="12.75" customHeight="1" hidden="1">
      <c r="A88" s="11" t="s">
        <v>32</v>
      </c>
      <c r="B88" s="30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28">
        <f t="shared" si="16"/>
        <v>0</v>
      </c>
      <c r="AN88" s="28">
        <f t="shared" si="16"/>
        <v>0</v>
      </c>
    </row>
    <row r="89" spans="1:40" ht="15">
      <c r="A89" s="11" t="s">
        <v>33</v>
      </c>
      <c r="B89" s="30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28">
        <f t="shared" si="16"/>
        <v>0</v>
      </c>
      <c r="AN89" s="28">
        <f t="shared" si="16"/>
        <v>0</v>
      </c>
    </row>
    <row r="90" spans="1:40" ht="15">
      <c r="A90" s="11" t="s">
        <v>34</v>
      </c>
      <c r="B90" s="30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28">
        <f t="shared" si="16"/>
        <v>0</v>
      </c>
      <c r="AN90" s="28">
        <f t="shared" si="16"/>
        <v>0</v>
      </c>
    </row>
    <row r="91" spans="1:40" ht="15">
      <c r="A91" s="14"/>
      <c r="B91" s="15"/>
      <c r="C91" s="16"/>
      <c r="D91" s="16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</row>
    <row r="92" spans="1:40" ht="15">
      <c r="A92" s="18" t="s">
        <v>138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</row>
    <row r="93" spans="1:40" ht="15">
      <c r="A93" s="18" t="s">
        <v>139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</row>
    <row r="94" spans="3:40" ht="1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</row>
    <row r="95" spans="3:40" ht="1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</row>
    <row r="96" spans="3:40" ht="1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</row>
    <row r="97" spans="3:40" ht="1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</row>
    <row r="98" spans="3:40" ht="1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</row>
    <row r="99" spans="3:40" ht="1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</row>
    <row r="100" spans="3:40" ht="1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</row>
    <row r="101" spans="3:40" ht="1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</row>
  </sheetData>
  <sheetProtection/>
  <mergeCells count="37">
    <mergeCell ref="AK4:AL4"/>
    <mergeCell ref="AA4:AB4"/>
    <mergeCell ref="AC4:AD4"/>
    <mergeCell ref="AG4:AH4"/>
    <mergeCell ref="AI4:AJ4"/>
    <mergeCell ref="O4:P4"/>
    <mergeCell ref="Q4:R4"/>
    <mergeCell ref="S4:T4"/>
    <mergeCell ref="U4:V4"/>
    <mergeCell ref="W4:X4"/>
    <mergeCell ref="Y4:Z4"/>
    <mergeCell ref="AG3:AH3"/>
    <mergeCell ref="AI3:AJ3"/>
    <mergeCell ref="AK3:AL3"/>
    <mergeCell ref="AM3:AN4"/>
    <mergeCell ref="C4:D4"/>
    <mergeCell ref="E4:F4"/>
    <mergeCell ref="G4:H4"/>
    <mergeCell ref="I4:J4"/>
    <mergeCell ref="K4:L4"/>
    <mergeCell ref="M4:N4"/>
    <mergeCell ref="S3:T3"/>
    <mergeCell ref="U3:V3"/>
    <mergeCell ref="W3:X3"/>
    <mergeCell ref="Y3:Z3"/>
    <mergeCell ref="AA3:AB3"/>
    <mergeCell ref="AC3:AD3"/>
    <mergeCell ref="A1:AN1"/>
    <mergeCell ref="A3:A5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36" right="0.24" top="0.17" bottom="0.17" header="0.17" footer="0.17"/>
  <pageSetup horizontalDpi="600" verticalDpi="600" orientation="portrait" paperSize="9" scale="60" r:id="rId1"/>
  <colBreaks count="2" manualBreakCount="2">
    <brk id="10" max="65535" man="1"/>
    <brk id="22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Хохлова Ольга Митрофановна</dc:creator>
  <cp:keywords/>
  <dc:description/>
  <cp:lastModifiedBy>PC</cp:lastModifiedBy>
  <cp:lastPrinted>2019-01-09T12:13:39Z</cp:lastPrinted>
  <dcterms:created xsi:type="dcterms:W3CDTF">2016-03-30T11:25:00Z</dcterms:created>
  <dcterms:modified xsi:type="dcterms:W3CDTF">2019-01-22T11:15:33Z</dcterms:modified>
  <cp:category/>
  <cp:version/>
  <cp:contentType/>
  <cp:contentStatus/>
</cp:coreProperties>
</file>