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comments1.xml><?xml version="1.0" encoding="utf-8"?>
<comments xmlns="http://schemas.openxmlformats.org/spreadsheetml/2006/main">
  <authors>
    <author>dohod2</author>
  </authors>
  <commentList>
    <comment ref="H46" authorId="0">
      <text>
        <r>
          <rPr>
            <b/>
            <sz val="10"/>
            <rFont val="Tahoma"/>
            <family val="0"/>
          </rPr>
          <t>dohod2: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<sst xmlns="http://schemas.openxmlformats.org/spreadsheetml/2006/main" count="161" uniqueCount="159">
  <si>
    <t>Доходы     от    продажи    земельных    участков,                              государственная  собственность  на   которые не  разграничена</t>
  </si>
  <si>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</si>
  <si>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</si>
  <si>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</si>
  <si>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</si>
  <si>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000  1  13  00000  00  0000  000</t>
  </si>
  <si>
    <t>000  1  08  04020  01  0000  110</t>
  </si>
  <si>
    <t>000  1  13  01995  10  0000  130</t>
  </si>
  <si>
    <t>ДОХОДЫ ОТ ПРОДАЖИ МАТЕРИАЛЬНЫХ И НЕМАТЕРИАЛЬНЫХ АКТИВОВ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</si>
  <si>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</si>
  <si>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</si>
  <si>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000  2  02  04012  00  0000  151</t>
  </si>
  <si>
    <t>12  12 Консолидированный Исполнено</t>
  </si>
  <si>
    <t>Дотации бюджетам на поддержку мер по обеспечению сбалансированности бюджетов</t>
  </si>
  <si>
    <t>ГОСУДАРСТВЕННАЯ ПОШЛИНА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</si>
  <si>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</si>
  <si>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</si>
  <si>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</si>
  <si>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</si>
  <si>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</si>
  <si>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000  1  00  00000  00  0000  000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</si>
  <si>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</si>
  <si>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000  1  03  00000  00  0000  000</t>
  </si>
  <si>
    <t>НАЛОГИ НА СОВОКУПНЫЙ ДОХОД</t>
  </si>
  <si>
    <t>000  1  01  02000  01  0000  110</t>
  </si>
  <si>
    <t>17  17 Городские и сельские поселения Исполнено</t>
  </si>
  <si>
    <t>000  1  11  05020  00  0000  120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</si>
  <si>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</si>
  <si>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</si>
  <si>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000  2  02  04000  00  0000  151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</si>
  <si>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</si>
  <si>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</si>
  <si>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000  1  06  06013  10  0000  110</t>
  </si>
  <si>
    <t>000  2  02  00000  00  0000  000</t>
  </si>
  <si>
    <t>Налог на имущество физических лиц</t>
  </si>
  <si>
    <t>000  1  08  00000  00  0000  000</t>
  </si>
  <si>
    <t>000  1  16  00000  00  0000  000</t>
  </si>
  <si>
    <t>000  1  06  06010  00  0000  110</t>
  </si>
  <si>
    <t>000  1  03  02260  01  0000  110</t>
  </si>
  <si>
    <t>000  1  06  01030  10  0000  110</t>
  </si>
  <si>
    <t>000  1  06  01000  00  0000  110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</si>
  <si>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</si>
  <si>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</si>
  <si>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</si>
  <si>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</si>
  <si>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8  8 Городские и сельские поселения План на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</si>
  <si>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</si>
  <si>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</si>
  <si>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</si>
  <si>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Прочие доходы от оказания платных услуг (работ)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</si>
  <si>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</si>
  <si>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000  1  01  02010  01  0000  110</t>
  </si>
  <si>
    <t>Прочие поступления от денежных взысканий (штрафов) и иных сумм в возмещение ущерба, зачисляемые в бюджеты поселений</t>
  </si>
  <si>
    <t>000  1  11  05030  00  0000  120</t>
  </si>
  <si>
    <t>000  1  06  00000  00  0000  000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</si>
  <si>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</si>
  <si>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000  2  07  05000  10  0000  180</t>
  </si>
  <si>
    <t>000  2  07  00000  00  0000  000</t>
  </si>
  <si>
    <t>БЕЗВОЗМЕЗДНЫЕ ПОСТУПЛЕНИЯ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</si>
  <si>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</si>
  <si>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000  2  02  01003  00  0000  151</t>
  </si>
  <si>
    <t>000  2  02  03000  00  0000  151</t>
  </si>
  <si>
    <t>Дотации бюджетам поселений на выравнивание бюджетной обеспеченности</t>
  </si>
  <si>
    <t>3  3 Консолидированный  План на год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</si>
  <si>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</si>
  <si>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</si>
  <si>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000  1  03  02240  01  0000  110</t>
  </si>
  <si>
    <t>ШТРАФЫ, САНКЦИИ, ВОЗМЕЩЕНИЕ УЩЕРБА</t>
  </si>
  <si>
    <t>000  1  16  90000  00  0000  140</t>
  </si>
  <si>
    <t>Налог на доходы физических лиц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</si>
  <si>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</si>
  <si>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</si>
  <si>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Невыясненные поступления</t>
  </si>
  <si>
    <t>000  1  16  90050  10  0000  140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</si>
  <si>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</si>
  <si>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</si>
  <si>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000  2  02  04012  10  0000  151</t>
  </si>
  <si>
    <t>000  1  17  00000  00  0000  000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</si>
  <si>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</si>
  <si>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</si>
  <si>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</si>
  <si>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</si>
  <si>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</si>
  <si>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</si>
  <si>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000  2  02  01001  10  0000  151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</si>
  <si>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</si>
  <si>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</si>
  <si>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</si>
  <si>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</si>
  <si>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</si>
  <si>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000  1  01  02030  01  0000  110</t>
  </si>
  <si>
    <t>Денежные взыскания (штрафы) за нарушение бюджетного законодательства (в части бюджетов поселений)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</si>
  <si>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</si>
  <si>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</si>
  <si>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</si>
  <si>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</si>
  <si>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</si>
  <si>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000  1  13  01000  00  0000  130</t>
  </si>
  <si>
    <t>Доходы от оказания платных услуг (работ)</t>
  </si>
  <si>
    <t>000  8  50  00000  00  0000  000</t>
  </si>
  <si>
    <t>000  1  16  18000  00  0000  140</t>
  </si>
  <si>
    <t>000  1  06  06023  10  0000  110</t>
  </si>
  <si>
    <t>000  1  11  05025  10  0000  120</t>
  </si>
  <si>
    <t>13  13 Суммы, подлежащие исключению Консолид. Исполнено</t>
  </si>
  <si>
    <t>000  1  16  18050  10  0000  140</t>
  </si>
  <si>
    <t>000  1  08  04000  01  0000  110</t>
  </si>
  <si>
    <t>000  1  06  06020  00  0000  110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</si>
  <si>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</si>
  <si>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000  1  03  02250  01  0000  110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</si>
  <si>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</si>
  <si>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000  1  03  02000  01  0000  110</t>
  </si>
  <si>
    <t>000  1  01  00000  00  0000  000</t>
  </si>
  <si>
    <t>000  1  03  02230  01  0000  110</t>
  </si>
  <si>
    <t>БЕЗВОЗМЕЗДНЫЕ ПОСТУПЛЕНИЯ ОТ ДРУГИХ БЮДЖЕТОВ БЮДЖЕТНОЙ СИСТЕМЫ РОССИЙСКОЙ ФЕДЕРАЦИИ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</si>
  <si>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</si>
  <si>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</si>
  <si>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000  1  11  05013  10  0000  120</t>
  </si>
  <si>
    <t>Невыясненные поступления, зачисляемые в бюджеты поселений</t>
  </si>
  <si>
    <t>НАЛОГИ НА ИМУЩЕСТВО</t>
  </si>
  <si>
    <t>ПРОЧИЕ БЕЗВОЗМЕЗДНЫЕ ПОСТУПЛЕНИЯ</t>
  </si>
  <si>
    <t>000  2  00  00000  00  0000  000</t>
  </si>
  <si>
    <t>000  1  11  05000  00  0000  120</t>
  </si>
  <si>
    <t>Код показателя</t>
  </si>
  <si>
    <t>000  1  14  06010  00  0000  430</t>
  </si>
  <si>
    <t>000  1  01  02020  01  0000  110</t>
  </si>
  <si>
    <t>Денежные взыскания (штрафы) за нарушение бюджетного законодательства Российской Федерации</t>
  </si>
  <si>
    <t>Прочие доходы от оказания платных услуг (работ) получателями средств бюджетов поселений</t>
  </si>
  <si>
    <t>000  1  05  03000  01  0000  110</t>
  </si>
  <si>
    <t>Дотации бюджетам поселений на поддержку мер по обеспечению сбалансированности бюджетов</t>
  </si>
  <si>
    <t>000  1  11  00000  00  0000  000</t>
  </si>
  <si>
    <t>000  1  01  02040  01  0000  110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</si>
  <si>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</si>
  <si>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</si>
  <si>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</si>
  <si>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</si>
  <si>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000  2  07  05030  10  0000  180</t>
  </si>
  <si>
    <t>Земельный налог</t>
  </si>
  <si>
    <t>000  1  11  05035  10  0000  120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</si>
  <si>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</si>
  <si>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</si>
  <si>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000  1  17  01050  10  0000  180</t>
  </si>
  <si>
    <t>000  2  02  01003  10  0000  151</t>
  </si>
  <si>
    <t>000  1  05  03020  01  0000  110</t>
  </si>
  <si>
    <t>Единый сельскохозяйственный налог (за налоговые периоды, истекшие до 1 января 2011 года)</t>
  </si>
  <si>
    <t>ЗАДОЛЖЕННОСТЬ И ПЕРЕРАСЧЕТЫ ПО ОТМЕНЕННЫМ НАЛОГАМ. СБОРАМ И ИНЫМ ОБЯЗАТЕЛЬНЫМ ПЛАТЕЖАМ</t>
  </si>
  <si>
    <t>Налоги на имущество</t>
  </si>
  <si>
    <t>000  1  09  00000  00  0000  000</t>
  </si>
  <si>
    <t>000  1  09  04000  00  0000  110</t>
  </si>
  <si>
    <t>000  1  09  04050  00  0000  110</t>
  </si>
  <si>
    <t>000  1  09  04053  10  0000  110</t>
  </si>
  <si>
    <t xml:space="preserve">Земельный налог, (по обязательствам, возникшим до 1 января 2006 года) </t>
  </si>
  <si>
    <t xml:space="preserve">Земельный налог, (по обязательствам, возникшим до 1 января 2006 года), мобилизуемый на территориях поселений 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</si>
  <si>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</si>
  <si>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</si>
  <si>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</si>
  <si>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</si>
  <si>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 xml:space="preserve">МЕСЯЧНЫЙ ОТЧЕТ ОБ ИСПОЛНЕНИИ БЮДЖЕТА </t>
  </si>
  <si>
    <t xml:space="preserve">   Алексеевского поселения</t>
  </si>
  <si>
    <t xml:space="preserve"> на 01.04.2014года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</si>
</sst>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6">
    <font>
      <sz val="10"/>
      <color indexed="8"/>
      <name val="Arial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167" fontId="3" fillId="0" borderId="10" xfId="0" applyNumberFormat="1" applyFont="1" applyBorder="1" applyAlignment="1">
      <alignment horizontal="right" wrapText="1"/>
    </xf>
    <xf numFmtId="0" fontId="3" fillId="24" borderId="10" xfId="0" applyFont="1" applyFill="1" applyBorder="1" applyAlignment="1">
      <alignment horizontal="left" wrapText="1"/>
    </xf>
    <xf numFmtId="167" fontId="3" fillId="24" borderId="10" xfId="0" applyNumberFormat="1" applyFont="1" applyFill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>
      <alignment horizontal="center" vertical="top" wrapText="1"/>
    </xf>
    <xf numFmtId="167" fontId="3" fillId="25" borderId="10" xfId="0" applyNumberFormat="1" applyFont="1" applyFill="1" applyBorder="1" applyAlignment="1">
      <alignment horizontal="right" wrapText="1"/>
    </xf>
    <xf numFmtId="167" fontId="3" fillId="0" borderId="10" xfId="0" applyNumberFormat="1" applyFont="1" applyBorder="1" applyAlignment="1" applyProtection="1">
      <alignment horizontal="right" wrapText="1"/>
      <protection locked="0"/>
    </xf>
    <xf numFmtId="167" fontId="3" fillId="25" borderId="10" xfId="0" applyNumberFormat="1" applyFont="1" applyFill="1" applyBorder="1" applyAlignment="1" applyProtection="1">
      <alignment horizontal="right" wrapText="1"/>
      <protection locked="0"/>
    </xf>
    <xf numFmtId="167" fontId="3" fillId="0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/>
    </xf>
    <xf numFmtId="0" fontId="3" fillId="4" borderId="10" xfId="0" applyFont="1" applyFill="1" applyBorder="1" applyAlignment="1">
      <alignment horizontal="left" wrapText="1"/>
    </xf>
    <xf numFmtId="167" fontId="3" fillId="4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PageLayoutView="0" workbookViewId="0" topLeftCell="A1">
      <pane ySplit="4" topLeftCell="BM5" activePane="bottomLeft" state="frozen"/>
      <selection pane="topLeft" activeCell="C1" sqref="C1"/>
      <selection pane="bottomLeft" activeCell="I3" sqref="I3"/>
    </sheetView>
  </sheetViews>
  <sheetFormatPr defaultColWidth="9.140625" defaultRowHeight="12.75"/>
  <cols>
    <col min="1" max="1" width="25.421875" style="0" customWidth="1"/>
    <col min="2" max="2" width="28.421875" style="0" customWidth="1"/>
    <col min="3" max="4" width="11.7109375" style="0" customWidth="1"/>
    <col min="5" max="5" width="11.140625" style="0" customWidth="1"/>
    <col min="6" max="8" width="11.7109375" style="0" customWidth="1"/>
  </cols>
  <sheetData>
    <row r="1" spans="1:8" ht="12.75" customHeight="1">
      <c r="A1" s="16" t="s">
        <v>156</v>
      </c>
      <c r="B1" s="16"/>
      <c r="C1" s="16"/>
      <c r="D1" s="16"/>
      <c r="E1" s="16"/>
      <c r="F1" s="16"/>
      <c r="G1" s="16"/>
      <c r="H1" s="16"/>
    </row>
    <row r="2" spans="1:8" ht="13.5" customHeight="1">
      <c r="A2" s="8"/>
      <c r="B2" s="18" t="s">
        <v>157</v>
      </c>
      <c r="C2" s="18"/>
      <c r="D2" s="18"/>
      <c r="E2" s="18"/>
      <c r="F2" s="18"/>
      <c r="G2" s="8"/>
      <c r="H2" s="8"/>
    </row>
    <row r="3" spans="1:8" ht="12.75" customHeight="1">
      <c r="A3" s="17" t="s">
        <v>158</v>
      </c>
      <c r="B3" s="17"/>
      <c r="C3" s="17"/>
      <c r="D3" s="17"/>
      <c r="E3" s="17"/>
      <c r="F3" s="17"/>
      <c r="G3" s="17"/>
      <c r="H3" s="17"/>
    </row>
    <row r="4" spans="1:8" ht="45">
      <c r="A4" s="2" t="s">
        <v>122</v>
      </c>
      <c r="B4" s="2" t="s">
        <v>79</v>
      </c>
      <c r="C4" s="2" t="s">
        <v>63</v>
      </c>
      <c r="D4" s="2" t="s">
        <v>42</v>
      </c>
      <c r="E4" s="2" t="s">
        <v>45</v>
      </c>
      <c r="F4" s="2" t="s">
        <v>12</v>
      </c>
      <c r="G4" s="2" t="s">
        <v>103</v>
      </c>
      <c r="H4" s="2" t="s">
        <v>25</v>
      </c>
    </row>
    <row r="5" spans="1:8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s="13" customFormat="1" ht="19.5" customHeight="1">
      <c r="A6" s="5" t="s">
        <v>99</v>
      </c>
      <c r="B6" s="5" t="s">
        <v>82</v>
      </c>
      <c r="C6" s="6">
        <f aca="true" t="shared" si="0" ref="C6:C64">E6-D6</f>
        <v>1237900</v>
      </c>
      <c r="D6" s="6">
        <f>D7+D65</f>
        <v>1040600</v>
      </c>
      <c r="E6" s="6">
        <f>E7+E65</f>
        <v>2278500</v>
      </c>
      <c r="F6" s="6">
        <f aca="true" t="shared" si="1" ref="F6:F62">H6-G6</f>
        <v>124047.18</v>
      </c>
      <c r="G6" s="6">
        <f>G7+G65</f>
        <v>260200</v>
      </c>
      <c r="H6" s="6">
        <f>H7+H65</f>
        <v>384247.18</v>
      </c>
    </row>
    <row r="7" spans="1:8" s="13" customFormat="1" ht="21">
      <c r="A7" s="14" t="s">
        <v>20</v>
      </c>
      <c r="B7" s="14" t="s">
        <v>81</v>
      </c>
      <c r="C7" s="15">
        <f t="shared" si="0"/>
        <v>1179300</v>
      </c>
      <c r="D7" s="15">
        <f>D8+D14+D20+D24+D32+D35+D39+D47+D51+D55+D60</f>
        <v>0</v>
      </c>
      <c r="E7" s="15">
        <f>E8+E14+E20+E24+E32+E35+E39+E47+E51+E55+E60</f>
        <v>1179300</v>
      </c>
      <c r="F7" s="15">
        <f t="shared" si="1"/>
        <v>109047.18</v>
      </c>
      <c r="G7" s="15">
        <f>G8+G14+G20+G24+G32+G35+G39+G47+G51+G55+G60</f>
        <v>0</v>
      </c>
      <c r="H7" s="15">
        <f>H8+H14+H20+H24+H32+H35+H39+H47+H51+H55+H60</f>
        <v>109047.18</v>
      </c>
    </row>
    <row r="8" spans="1:8" ht="21">
      <c r="A8" s="3" t="s">
        <v>111</v>
      </c>
      <c r="B8" s="3" t="s">
        <v>132</v>
      </c>
      <c r="C8" s="4">
        <f t="shared" si="0"/>
        <v>108800</v>
      </c>
      <c r="D8" s="4">
        <f>D9</f>
        <v>0</v>
      </c>
      <c r="E8" s="4">
        <f>E9</f>
        <v>108800</v>
      </c>
      <c r="F8" s="4">
        <f t="shared" si="1"/>
        <v>22964.5</v>
      </c>
      <c r="G8" s="4">
        <f>G9</f>
        <v>0</v>
      </c>
      <c r="H8" s="4">
        <f>H9</f>
        <v>22964.5</v>
      </c>
    </row>
    <row r="9" spans="1:8" ht="21">
      <c r="A9" s="3" t="s">
        <v>24</v>
      </c>
      <c r="B9" s="3" t="s">
        <v>69</v>
      </c>
      <c r="C9" s="4">
        <f>E9-D9</f>
        <v>108800</v>
      </c>
      <c r="D9" s="4">
        <f>SUM(D10:D13)</f>
        <v>0</v>
      </c>
      <c r="E9" s="4">
        <f>SUM(E10:E13)</f>
        <v>108800</v>
      </c>
      <c r="F9" s="4">
        <f t="shared" si="1"/>
        <v>22964.5</v>
      </c>
      <c r="G9" s="4">
        <f>SUM(G10:G13)</f>
        <v>0</v>
      </c>
      <c r="H9" s="4">
        <f>SUM(H10:H13)</f>
        <v>22964.5</v>
      </c>
    </row>
    <row r="10" spans="1:8" ht="94.5">
      <c r="A10" s="3" t="s">
        <v>51</v>
      </c>
      <c r="B10" s="3" t="s">
        <v>139</v>
      </c>
      <c r="C10" s="4">
        <f t="shared" si="0"/>
        <v>108800</v>
      </c>
      <c r="D10" s="10"/>
      <c r="E10" s="11">
        <v>108800</v>
      </c>
      <c r="F10" s="4">
        <f>H10-G10</f>
        <v>22864.5</v>
      </c>
      <c r="G10" s="10"/>
      <c r="H10" s="11">
        <v>22864.5</v>
      </c>
    </row>
    <row r="11" spans="1:8" ht="137.25" customHeight="1">
      <c r="A11" s="3" t="s">
        <v>124</v>
      </c>
      <c r="B11" s="3" t="s">
        <v>41</v>
      </c>
      <c r="C11" s="4">
        <f t="shared" si="0"/>
        <v>0</v>
      </c>
      <c r="D11" s="10"/>
      <c r="E11" s="11"/>
      <c r="F11" s="4">
        <f t="shared" si="1"/>
        <v>0</v>
      </c>
      <c r="G11" s="10"/>
      <c r="H11" s="11"/>
    </row>
    <row r="12" spans="1:8" ht="52.5">
      <c r="A12" s="3" t="s">
        <v>90</v>
      </c>
      <c r="B12" s="3" t="s">
        <v>46</v>
      </c>
      <c r="C12" s="4">
        <f t="shared" si="0"/>
        <v>0</v>
      </c>
      <c r="D12" s="10"/>
      <c r="E12" s="11"/>
      <c r="F12" s="4">
        <f t="shared" si="1"/>
        <v>100</v>
      </c>
      <c r="G12" s="10"/>
      <c r="H12" s="11">
        <v>100</v>
      </c>
    </row>
    <row r="13" spans="1:8" ht="115.5">
      <c r="A13" s="3" t="s">
        <v>130</v>
      </c>
      <c r="B13" s="3" t="s">
        <v>70</v>
      </c>
      <c r="C13" s="4">
        <f t="shared" si="0"/>
        <v>0</v>
      </c>
      <c r="D13" s="10"/>
      <c r="E13" s="11"/>
      <c r="F13" s="4">
        <f t="shared" si="1"/>
        <v>0</v>
      </c>
      <c r="G13" s="10"/>
      <c r="H13" s="11"/>
    </row>
    <row r="14" spans="1:8" ht="42.75" hidden="1">
      <c r="A14" s="3" t="s">
        <v>22</v>
      </c>
      <c r="B14" s="3" t="s">
        <v>16</v>
      </c>
      <c r="C14" s="4">
        <f t="shared" si="0"/>
        <v>0</v>
      </c>
      <c r="D14" s="4">
        <f>D15</f>
        <v>0</v>
      </c>
      <c r="E14" s="4">
        <f>E15</f>
        <v>0</v>
      </c>
      <c r="F14" s="4">
        <f t="shared" si="1"/>
        <v>0</v>
      </c>
      <c r="G14" s="4">
        <f>G15</f>
        <v>0</v>
      </c>
      <c r="H14" s="4">
        <f>H15</f>
        <v>0</v>
      </c>
    </row>
    <row r="15" spans="1:8" ht="32.25" hidden="1">
      <c r="A15" s="3" t="s">
        <v>110</v>
      </c>
      <c r="B15" s="3" t="s">
        <v>43</v>
      </c>
      <c r="C15" s="4">
        <f t="shared" si="0"/>
        <v>0</v>
      </c>
      <c r="D15" s="4">
        <f>SUM(D16:D19)</f>
        <v>0</v>
      </c>
      <c r="E15" s="4">
        <f>SUM(E16:E19)</f>
        <v>0</v>
      </c>
      <c r="F15" s="4">
        <f t="shared" si="1"/>
        <v>0</v>
      </c>
      <c r="G15" s="4">
        <f>SUM(G16:G19)</f>
        <v>0</v>
      </c>
      <c r="H15" s="4">
        <f>SUM(H16:H19)</f>
        <v>0</v>
      </c>
    </row>
    <row r="16" spans="1:8" ht="84.75" hidden="1">
      <c r="A16" s="3" t="s">
        <v>112</v>
      </c>
      <c r="B16" s="3" t="s">
        <v>47</v>
      </c>
      <c r="C16" s="4">
        <f t="shared" si="0"/>
        <v>0</v>
      </c>
      <c r="D16" s="12"/>
      <c r="E16" s="11"/>
      <c r="F16" s="4">
        <f t="shared" si="1"/>
        <v>0</v>
      </c>
      <c r="G16" s="4"/>
      <c r="H16" s="11"/>
    </row>
    <row r="17" spans="1:8" ht="105.75" customHeight="1" hidden="1">
      <c r="A17" s="3" t="s">
        <v>66</v>
      </c>
      <c r="B17" s="3" t="s">
        <v>31</v>
      </c>
      <c r="C17" s="4">
        <f t="shared" si="0"/>
        <v>0</v>
      </c>
      <c r="D17" s="12"/>
      <c r="E17" s="11"/>
      <c r="F17" s="4">
        <f t="shared" si="1"/>
        <v>0</v>
      </c>
      <c r="G17" s="4"/>
      <c r="H17" s="11"/>
    </row>
    <row r="18" spans="1:10" ht="87.75" customHeight="1" hidden="1">
      <c r="A18" s="3" t="s">
        <v>108</v>
      </c>
      <c r="B18" s="3" t="s">
        <v>15</v>
      </c>
      <c r="C18" s="4">
        <f t="shared" si="0"/>
        <v>0</v>
      </c>
      <c r="D18" s="12"/>
      <c r="E18" s="11"/>
      <c r="F18" s="4">
        <f t="shared" si="1"/>
        <v>0</v>
      </c>
      <c r="G18" s="4"/>
      <c r="H18" s="11"/>
      <c r="J18" s="7"/>
    </row>
    <row r="19" spans="1:8" ht="87.75" customHeight="1" hidden="1">
      <c r="A19" s="3" t="s">
        <v>38</v>
      </c>
      <c r="B19" s="3" t="s">
        <v>131</v>
      </c>
      <c r="C19" s="4">
        <f t="shared" si="0"/>
        <v>0</v>
      </c>
      <c r="D19" s="12"/>
      <c r="E19" s="11"/>
      <c r="F19" s="4">
        <f t="shared" si="1"/>
        <v>0</v>
      </c>
      <c r="G19" s="4"/>
      <c r="H19" s="11"/>
    </row>
    <row r="20" spans="1:8" ht="21">
      <c r="A20" s="3" t="s">
        <v>48</v>
      </c>
      <c r="B20" s="3" t="s">
        <v>23</v>
      </c>
      <c r="C20" s="4">
        <f t="shared" si="0"/>
        <v>0</v>
      </c>
      <c r="D20" s="4">
        <f>D21</f>
        <v>0</v>
      </c>
      <c r="E20" s="4">
        <f>E21</f>
        <v>0</v>
      </c>
      <c r="F20" s="4">
        <f t="shared" si="1"/>
        <v>0</v>
      </c>
      <c r="G20" s="4">
        <f>G21</f>
        <v>0</v>
      </c>
      <c r="H20" s="4">
        <f>H21</f>
        <v>0</v>
      </c>
    </row>
    <row r="21" spans="1:8" ht="21">
      <c r="A21" s="3" t="s">
        <v>127</v>
      </c>
      <c r="B21" s="3" t="s">
        <v>4</v>
      </c>
      <c r="C21" s="4">
        <f t="shared" si="0"/>
        <v>0</v>
      </c>
      <c r="D21" s="4">
        <f>SUM(D22:D23)</f>
        <v>0</v>
      </c>
      <c r="E21" s="4">
        <f>SUM(E22:E23)</f>
        <v>0</v>
      </c>
      <c r="F21" s="4">
        <f t="shared" si="1"/>
        <v>0</v>
      </c>
      <c r="G21" s="4">
        <f>SUM(G22:G23)</f>
        <v>0</v>
      </c>
      <c r="H21" s="4">
        <f>SUM(H22:H23)</f>
        <v>0</v>
      </c>
    </row>
    <row r="22" spans="1:8" ht="21">
      <c r="A22" s="3" t="s">
        <v>93</v>
      </c>
      <c r="B22" s="3" t="s">
        <v>4</v>
      </c>
      <c r="C22" s="4">
        <f t="shared" si="0"/>
        <v>0</v>
      </c>
      <c r="D22" s="4"/>
      <c r="E22" s="11"/>
      <c r="F22" s="4">
        <f t="shared" si="1"/>
        <v>0</v>
      </c>
      <c r="G22" s="4"/>
      <c r="H22" s="11"/>
    </row>
    <row r="23" spans="1:8" ht="31.5">
      <c r="A23" s="3" t="s">
        <v>142</v>
      </c>
      <c r="B23" s="3" t="s">
        <v>143</v>
      </c>
      <c r="C23" s="4">
        <f t="shared" si="0"/>
        <v>0</v>
      </c>
      <c r="D23" s="4"/>
      <c r="E23" s="11"/>
      <c r="F23" s="4">
        <f t="shared" si="1"/>
        <v>0</v>
      </c>
      <c r="G23" s="4"/>
      <c r="H23" s="11"/>
    </row>
    <row r="24" spans="1:8" ht="21">
      <c r="A24" s="3" t="s">
        <v>54</v>
      </c>
      <c r="B24" s="3" t="s">
        <v>118</v>
      </c>
      <c r="C24" s="4">
        <f t="shared" si="0"/>
        <v>818500</v>
      </c>
      <c r="D24" s="4">
        <f>D25</f>
        <v>0</v>
      </c>
      <c r="E24" s="4">
        <f>E25+E27</f>
        <v>818500</v>
      </c>
      <c r="F24" s="4">
        <f>H24-G24</f>
        <v>50836.64</v>
      </c>
      <c r="G24" s="4"/>
      <c r="H24" s="4">
        <f>H25+H27</f>
        <v>50836.64</v>
      </c>
    </row>
    <row r="25" spans="1:8" ht="21">
      <c r="A25" s="3" t="s">
        <v>40</v>
      </c>
      <c r="B25" s="3" t="s">
        <v>34</v>
      </c>
      <c r="C25" s="4">
        <f t="shared" si="0"/>
        <v>18500</v>
      </c>
      <c r="D25" s="4">
        <f>D26</f>
        <v>0</v>
      </c>
      <c r="E25" s="4">
        <f>E26</f>
        <v>18500</v>
      </c>
      <c r="F25" s="4">
        <f t="shared" si="1"/>
        <v>1000.61</v>
      </c>
      <c r="G25" s="4"/>
      <c r="H25" s="4">
        <f>H26</f>
        <v>1000.61</v>
      </c>
    </row>
    <row r="26" spans="1:8" ht="52.5">
      <c r="A26" s="3" t="s">
        <v>39</v>
      </c>
      <c r="B26" s="3" t="s">
        <v>65</v>
      </c>
      <c r="C26" s="4">
        <f t="shared" si="0"/>
        <v>18500</v>
      </c>
      <c r="D26" s="4"/>
      <c r="E26" s="11">
        <v>18500</v>
      </c>
      <c r="F26" s="4">
        <f t="shared" si="1"/>
        <v>1000.61</v>
      </c>
      <c r="G26" s="4"/>
      <c r="H26" s="11">
        <v>1000.61</v>
      </c>
    </row>
    <row r="27" spans="1:8" ht="21">
      <c r="A27" s="3" t="s">
        <v>2</v>
      </c>
      <c r="B27" s="3" t="s">
        <v>136</v>
      </c>
      <c r="C27" s="4">
        <f t="shared" si="0"/>
        <v>800000</v>
      </c>
      <c r="D27" s="4">
        <f>D28+D30</f>
        <v>0</v>
      </c>
      <c r="E27" s="4">
        <f>E28+E30</f>
        <v>800000</v>
      </c>
      <c r="F27" s="4">
        <f t="shared" si="1"/>
        <v>49836.03</v>
      </c>
      <c r="G27" s="4">
        <f>G28+G30</f>
        <v>0</v>
      </c>
      <c r="H27" s="4">
        <f>H28+H30</f>
        <v>49836.03</v>
      </c>
    </row>
    <row r="28" spans="1:8" ht="52.5">
      <c r="A28" s="3" t="s">
        <v>37</v>
      </c>
      <c r="B28" s="3" t="s">
        <v>86</v>
      </c>
      <c r="C28" s="4">
        <f t="shared" si="0"/>
        <v>752000</v>
      </c>
      <c r="D28" s="4">
        <f>D29</f>
        <v>0</v>
      </c>
      <c r="E28" s="4">
        <f>E29</f>
        <v>752000</v>
      </c>
      <c r="F28" s="4">
        <f t="shared" si="1"/>
        <v>37437.2</v>
      </c>
      <c r="G28" s="4">
        <f>G29</f>
        <v>0</v>
      </c>
      <c r="H28" s="4">
        <f>H29</f>
        <v>37437.2</v>
      </c>
    </row>
    <row r="29" spans="1:8" ht="84">
      <c r="A29" s="3" t="s">
        <v>32</v>
      </c>
      <c r="B29" s="3" t="s">
        <v>134</v>
      </c>
      <c r="C29" s="4">
        <f t="shared" si="0"/>
        <v>752000</v>
      </c>
      <c r="D29" s="4"/>
      <c r="E29" s="11">
        <v>752000</v>
      </c>
      <c r="F29" s="4">
        <f t="shared" si="1"/>
        <v>37437.2</v>
      </c>
      <c r="G29" s="4"/>
      <c r="H29" s="11">
        <v>37437.2</v>
      </c>
    </row>
    <row r="30" spans="1:8" ht="52.5">
      <c r="A30" s="3" t="s">
        <v>106</v>
      </c>
      <c r="B30" s="3" t="s">
        <v>50</v>
      </c>
      <c r="C30" s="4">
        <f t="shared" si="0"/>
        <v>48000</v>
      </c>
      <c r="D30" s="4">
        <f>D31</f>
        <v>0</v>
      </c>
      <c r="E30" s="4">
        <f>E31</f>
        <v>48000</v>
      </c>
      <c r="F30" s="4">
        <f t="shared" si="1"/>
        <v>12398.83</v>
      </c>
      <c r="G30" s="4">
        <f>G31</f>
        <v>0</v>
      </c>
      <c r="H30" s="4">
        <f>H31</f>
        <v>12398.83</v>
      </c>
    </row>
    <row r="31" spans="1:8" ht="84">
      <c r="A31" s="3" t="s">
        <v>101</v>
      </c>
      <c r="B31" s="3" t="s">
        <v>64</v>
      </c>
      <c r="C31" s="4">
        <f t="shared" si="0"/>
        <v>48000</v>
      </c>
      <c r="D31" s="4"/>
      <c r="E31" s="11">
        <v>48000</v>
      </c>
      <c r="F31" s="4">
        <f t="shared" si="1"/>
        <v>12398.83</v>
      </c>
      <c r="G31" s="4"/>
      <c r="H31" s="11">
        <v>12398.83</v>
      </c>
    </row>
    <row r="32" spans="1:8" ht="21">
      <c r="A32" s="3" t="s">
        <v>35</v>
      </c>
      <c r="B32" s="3" t="s">
        <v>14</v>
      </c>
      <c r="C32" s="4">
        <f t="shared" si="0"/>
        <v>2000</v>
      </c>
      <c r="D32" s="4">
        <f>D33</f>
        <v>0</v>
      </c>
      <c r="E32" s="4">
        <f>E33</f>
        <v>2000</v>
      </c>
      <c r="F32" s="4">
        <f t="shared" si="1"/>
        <v>900</v>
      </c>
      <c r="G32" s="4">
        <f>G33</f>
        <v>0</v>
      </c>
      <c r="H32" s="4">
        <f>H33</f>
        <v>900</v>
      </c>
    </row>
    <row r="33" spans="1:8" ht="63">
      <c r="A33" s="3" t="s">
        <v>105</v>
      </c>
      <c r="B33" s="3" t="s">
        <v>109</v>
      </c>
      <c r="C33" s="4">
        <f t="shared" si="0"/>
        <v>2000</v>
      </c>
      <c r="D33" s="4">
        <f>D34</f>
        <v>0</v>
      </c>
      <c r="E33" s="4">
        <f>E34</f>
        <v>2000</v>
      </c>
      <c r="F33" s="4">
        <f t="shared" si="1"/>
        <v>900</v>
      </c>
      <c r="G33" s="4">
        <f>G34</f>
        <v>0</v>
      </c>
      <c r="H33" s="4">
        <f>H34</f>
        <v>900</v>
      </c>
    </row>
    <row r="34" spans="1:8" ht="87" customHeight="1">
      <c r="A34" s="3" t="s">
        <v>6</v>
      </c>
      <c r="B34" s="3" t="s">
        <v>18</v>
      </c>
      <c r="C34" s="4">
        <f t="shared" si="0"/>
        <v>2000</v>
      </c>
      <c r="D34" s="4"/>
      <c r="E34" s="11">
        <v>2000</v>
      </c>
      <c r="F34" s="4">
        <f t="shared" si="1"/>
        <v>900</v>
      </c>
      <c r="G34" s="4"/>
      <c r="H34" s="11">
        <v>900</v>
      </c>
    </row>
    <row r="35" spans="1:8" ht="32.25" customHeight="1">
      <c r="A35" s="3" t="s">
        <v>146</v>
      </c>
      <c r="B35" s="3" t="s">
        <v>144</v>
      </c>
      <c r="C35" s="4">
        <f t="shared" si="0"/>
        <v>0</v>
      </c>
      <c r="D35" s="4">
        <f aca="true" t="shared" si="2" ref="D35:E37">D36</f>
        <v>0</v>
      </c>
      <c r="E35" s="4">
        <f t="shared" si="2"/>
        <v>0</v>
      </c>
      <c r="F35" s="4">
        <f t="shared" si="1"/>
        <v>0</v>
      </c>
      <c r="G35" s="4">
        <f aca="true" t="shared" si="3" ref="G35:H37">G36</f>
        <v>0</v>
      </c>
      <c r="H35" s="4">
        <f t="shared" si="3"/>
        <v>0</v>
      </c>
    </row>
    <row r="36" spans="1:8" ht="19.5" customHeight="1">
      <c r="A36" s="3" t="s">
        <v>147</v>
      </c>
      <c r="B36" s="3" t="s">
        <v>145</v>
      </c>
      <c r="C36" s="4">
        <f t="shared" si="0"/>
        <v>0</v>
      </c>
      <c r="D36" s="4">
        <f t="shared" si="2"/>
        <v>0</v>
      </c>
      <c r="E36" s="4">
        <f t="shared" si="2"/>
        <v>0</v>
      </c>
      <c r="F36" s="4">
        <f t="shared" si="1"/>
        <v>0</v>
      </c>
      <c r="G36" s="4">
        <f t="shared" si="3"/>
        <v>0</v>
      </c>
      <c r="H36" s="4">
        <f t="shared" si="3"/>
        <v>0</v>
      </c>
    </row>
    <row r="37" spans="1:8" ht="37.5" customHeight="1">
      <c r="A37" s="3" t="s">
        <v>148</v>
      </c>
      <c r="B37" s="3" t="s">
        <v>150</v>
      </c>
      <c r="C37" s="4">
        <f t="shared" si="0"/>
        <v>0</v>
      </c>
      <c r="D37" s="4">
        <f t="shared" si="2"/>
        <v>0</v>
      </c>
      <c r="E37" s="4">
        <f t="shared" si="2"/>
        <v>0</v>
      </c>
      <c r="F37" s="4">
        <f t="shared" si="1"/>
        <v>0</v>
      </c>
      <c r="G37" s="4">
        <f t="shared" si="3"/>
        <v>0</v>
      </c>
      <c r="H37" s="4">
        <f t="shared" si="3"/>
        <v>0</v>
      </c>
    </row>
    <row r="38" spans="1:8" ht="44.25" customHeight="1">
      <c r="A38" s="3" t="s">
        <v>149</v>
      </c>
      <c r="B38" s="3" t="s">
        <v>151</v>
      </c>
      <c r="C38" s="4">
        <f t="shared" si="0"/>
        <v>0</v>
      </c>
      <c r="D38" s="4"/>
      <c r="E38" s="11"/>
      <c r="F38" s="4">
        <f t="shared" si="1"/>
        <v>0</v>
      </c>
      <c r="G38" s="4"/>
      <c r="H38" s="11"/>
    </row>
    <row r="39" spans="1:8" ht="42">
      <c r="A39" s="3" t="s">
        <v>129</v>
      </c>
      <c r="B39" s="3" t="s">
        <v>115</v>
      </c>
      <c r="C39" s="4">
        <f t="shared" si="0"/>
        <v>250000</v>
      </c>
      <c r="D39" s="4">
        <f>D40</f>
        <v>0</v>
      </c>
      <c r="E39" s="4">
        <f>E40</f>
        <v>250000</v>
      </c>
      <c r="F39" s="4">
        <f t="shared" si="1"/>
        <v>34346.04</v>
      </c>
      <c r="G39" s="4">
        <f>G40</f>
        <v>0</v>
      </c>
      <c r="H39" s="4">
        <f>H40</f>
        <v>34346.04</v>
      </c>
    </row>
    <row r="40" spans="1:8" ht="105.75" customHeight="1">
      <c r="A40" s="3" t="s">
        <v>121</v>
      </c>
      <c r="B40" s="3" t="s">
        <v>75</v>
      </c>
      <c r="C40" s="4">
        <f t="shared" si="0"/>
        <v>250000</v>
      </c>
      <c r="D40" s="4">
        <f>D41+D43+D45</f>
        <v>0</v>
      </c>
      <c r="E40" s="4">
        <f>E41+E43+E45</f>
        <v>250000</v>
      </c>
      <c r="F40" s="4">
        <f t="shared" si="1"/>
        <v>34346.04</v>
      </c>
      <c r="G40" s="4">
        <f>G41+G43+G45</f>
        <v>0</v>
      </c>
      <c r="H40" s="4">
        <f>H41+H43+H45</f>
        <v>34346.04</v>
      </c>
    </row>
    <row r="41" spans="1:8" ht="84">
      <c r="A41" s="3" t="s">
        <v>87</v>
      </c>
      <c r="B41" s="3" t="s">
        <v>10</v>
      </c>
      <c r="C41" s="4">
        <f t="shared" si="0"/>
        <v>250000</v>
      </c>
      <c r="D41" s="4">
        <f>D42</f>
        <v>0</v>
      </c>
      <c r="E41" s="4">
        <f>E42</f>
        <v>250000</v>
      </c>
      <c r="F41" s="4">
        <f t="shared" si="1"/>
        <v>34346.04</v>
      </c>
      <c r="G41" s="4">
        <f>G42</f>
        <v>0</v>
      </c>
      <c r="H41" s="4">
        <f>H42</f>
        <v>34346.04</v>
      </c>
    </row>
    <row r="42" spans="1:8" ht="96" customHeight="1">
      <c r="A42" s="3" t="s">
        <v>116</v>
      </c>
      <c r="B42" s="3" t="s">
        <v>138</v>
      </c>
      <c r="C42" s="4">
        <f t="shared" si="0"/>
        <v>250000</v>
      </c>
      <c r="D42" s="4"/>
      <c r="E42" s="11">
        <v>250000</v>
      </c>
      <c r="F42" s="4">
        <f t="shared" si="1"/>
        <v>34346.04</v>
      </c>
      <c r="G42" s="4"/>
      <c r="H42" s="11">
        <v>34346.04</v>
      </c>
    </row>
    <row r="43" spans="1:8" ht="105.75" hidden="1">
      <c r="A43" s="3" t="s">
        <v>26</v>
      </c>
      <c r="B43" s="3" t="s">
        <v>78</v>
      </c>
      <c r="C43" s="4">
        <f t="shared" si="0"/>
        <v>0</v>
      </c>
      <c r="D43" s="4">
        <f>D44</f>
        <v>0</v>
      </c>
      <c r="E43" s="4">
        <f>E44</f>
        <v>0</v>
      </c>
      <c r="F43" s="4">
        <f t="shared" si="1"/>
        <v>0</v>
      </c>
      <c r="G43" s="4">
        <f>G44</f>
        <v>0</v>
      </c>
      <c r="H43" s="4">
        <f>H44</f>
        <v>0</v>
      </c>
    </row>
    <row r="44" spans="1:8" ht="95.25" hidden="1">
      <c r="A44" s="3" t="s">
        <v>102</v>
      </c>
      <c r="B44" s="3" t="s">
        <v>85</v>
      </c>
      <c r="C44" s="4">
        <f t="shared" si="0"/>
        <v>0</v>
      </c>
      <c r="D44" s="4"/>
      <c r="E44" s="11"/>
      <c r="F44" s="4">
        <f t="shared" si="1"/>
        <v>0</v>
      </c>
      <c r="G44" s="4"/>
      <c r="H44" s="11"/>
    </row>
    <row r="45" spans="1:8" ht="105.75" hidden="1">
      <c r="A45" s="3" t="s">
        <v>53</v>
      </c>
      <c r="B45" s="3" t="s">
        <v>30</v>
      </c>
      <c r="C45" s="4">
        <f t="shared" si="0"/>
        <v>0</v>
      </c>
      <c r="D45" s="4">
        <f>D46</f>
        <v>0</v>
      </c>
      <c r="E45" s="4">
        <f>E46</f>
        <v>0</v>
      </c>
      <c r="F45" s="4">
        <f t="shared" si="1"/>
        <v>0</v>
      </c>
      <c r="G45" s="4">
        <f>G46</f>
        <v>0</v>
      </c>
      <c r="H45" s="4">
        <f>H46</f>
        <v>0</v>
      </c>
    </row>
    <row r="46" spans="1:8" ht="84.75" hidden="1">
      <c r="A46" s="3" t="s">
        <v>137</v>
      </c>
      <c r="B46" s="3" t="s">
        <v>59</v>
      </c>
      <c r="C46" s="4">
        <f t="shared" si="0"/>
        <v>0</v>
      </c>
      <c r="D46" s="4"/>
      <c r="E46" s="11"/>
      <c r="F46" s="4">
        <f t="shared" si="1"/>
        <v>0</v>
      </c>
      <c r="G46" s="4"/>
      <c r="H46" s="11"/>
    </row>
    <row r="47" spans="1:8" ht="31.5">
      <c r="A47" s="3" t="s">
        <v>5</v>
      </c>
      <c r="B47" s="3" t="s">
        <v>44</v>
      </c>
      <c r="C47" s="4">
        <f t="shared" si="0"/>
        <v>0</v>
      </c>
      <c r="D47" s="4">
        <f aca="true" t="shared" si="4" ref="D47:E49">D48</f>
        <v>0</v>
      </c>
      <c r="E47" s="4">
        <f t="shared" si="4"/>
        <v>0</v>
      </c>
      <c r="F47" s="4">
        <f t="shared" si="1"/>
        <v>0</v>
      </c>
      <c r="G47" s="4">
        <f aca="true" t="shared" si="5" ref="G47:H49">G48</f>
        <v>0</v>
      </c>
      <c r="H47" s="4">
        <f t="shared" si="5"/>
        <v>0</v>
      </c>
    </row>
    <row r="48" spans="1:8" ht="21">
      <c r="A48" s="3" t="s">
        <v>97</v>
      </c>
      <c r="B48" s="3" t="s">
        <v>98</v>
      </c>
      <c r="C48" s="4">
        <f t="shared" si="0"/>
        <v>0</v>
      </c>
      <c r="D48" s="4">
        <f t="shared" si="4"/>
        <v>0</v>
      </c>
      <c r="E48" s="4">
        <f t="shared" si="4"/>
        <v>0</v>
      </c>
      <c r="F48" s="4">
        <f t="shared" si="1"/>
        <v>0</v>
      </c>
      <c r="G48" s="4">
        <f t="shared" si="5"/>
        <v>0</v>
      </c>
      <c r="H48" s="4">
        <f t="shared" si="5"/>
        <v>0</v>
      </c>
    </row>
    <row r="49" spans="1:8" ht="21">
      <c r="A49" s="3" t="s">
        <v>83</v>
      </c>
      <c r="B49" s="3" t="s">
        <v>49</v>
      </c>
      <c r="C49" s="4">
        <f t="shared" si="0"/>
        <v>0</v>
      </c>
      <c r="D49" s="4">
        <f t="shared" si="4"/>
        <v>0</v>
      </c>
      <c r="E49" s="4">
        <f t="shared" si="4"/>
        <v>0</v>
      </c>
      <c r="F49" s="4">
        <f t="shared" si="1"/>
        <v>0</v>
      </c>
      <c r="G49" s="4">
        <f t="shared" si="5"/>
        <v>0</v>
      </c>
      <c r="H49" s="4">
        <f t="shared" si="5"/>
        <v>0</v>
      </c>
    </row>
    <row r="50" spans="1:8" ht="31.5">
      <c r="A50" s="3" t="s">
        <v>7</v>
      </c>
      <c r="B50" s="3" t="s">
        <v>126</v>
      </c>
      <c r="C50" s="4">
        <f t="shared" si="0"/>
        <v>0</v>
      </c>
      <c r="D50" s="4"/>
      <c r="E50" s="11"/>
      <c r="F50" s="4">
        <f t="shared" si="1"/>
        <v>0</v>
      </c>
      <c r="G50" s="4"/>
      <c r="H50" s="11"/>
    </row>
    <row r="51" spans="1:8" ht="31.5">
      <c r="A51" s="3" t="s">
        <v>92</v>
      </c>
      <c r="B51" s="3" t="s">
        <v>8</v>
      </c>
      <c r="C51" s="4">
        <f t="shared" si="0"/>
        <v>0</v>
      </c>
      <c r="D51" s="4">
        <f aca="true" t="shared" si="6" ref="D51:E53">D52</f>
        <v>0</v>
      </c>
      <c r="E51" s="4">
        <f t="shared" si="6"/>
        <v>0</v>
      </c>
      <c r="F51" s="4">
        <f t="shared" si="1"/>
        <v>0</v>
      </c>
      <c r="G51" s="4">
        <f aca="true" t="shared" si="7" ref="G51:H53">G52</f>
        <v>0</v>
      </c>
      <c r="H51" s="4">
        <f t="shared" si="7"/>
        <v>0</v>
      </c>
    </row>
    <row r="52" spans="1:8" ht="66" customHeight="1">
      <c r="A52" s="3" t="s">
        <v>89</v>
      </c>
      <c r="B52" s="3" t="s">
        <v>88</v>
      </c>
      <c r="C52" s="4">
        <f t="shared" si="0"/>
        <v>0</v>
      </c>
      <c r="D52" s="4">
        <f t="shared" si="6"/>
        <v>0</v>
      </c>
      <c r="E52" s="4">
        <f t="shared" si="6"/>
        <v>0</v>
      </c>
      <c r="F52" s="4">
        <f t="shared" si="1"/>
        <v>0</v>
      </c>
      <c r="G52" s="4">
        <f t="shared" si="7"/>
        <v>0</v>
      </c>
      <c r="H52" s="4">
        <f t="shared" si="7"/>
        <v>0</v>
      </c>
    </row>
    <row r="53" spans="1:8" ht="52.5">
      <c r="A53" s="3" t="s">
        <v>123</v>
      </c>
      <c r="B53" s="3" t="s">
        <v>0</v>
      </c>
      <c r="C53" s="4">
        <f t="shared" si="0"/>
        <v>0</v>
      </c>
      <c r="D53" s="4">
        <f t="shared" si="6"/>
        <v>0</v>
      </c>
      <c r="E53" s="4">
        <f t="shared" si="6"/>
        <v>0</v>
      </c>
      <c r="F53" s="4">
        <f t="shared" si="1"/>
        <v>0</v>
      </c>
      <c r="G53" s="4">
        <f t="shared" si="7"/>
        <v>0</v>
      </c>
      <c r="H53" s="4">
        <f t="shared" si="7"/>
        <v>0</v>
      </c>
    </row>
    <row r="54" spans="1:8" ht="52.5">
      <c r="A54" s="3" t="s">
        <v>74</v>
      </c>
      <c r="B54" s="3" t="s">
        <v>21</v>
      </c>
      <c r="C54" s="4">
        <f t="shared" si="0"/>
        <v>0</v>
      </c>
      <c r="D54" s="4"/>
      <c r="E54" s="11"/>
      <c r="F54" s="4">
        <f t="shared" si="1"/>
        <v>0</v>
      </c>
      <c r="G54" s="4"/>
      <c r="H54" s="11"/>
    </row>
    <row r="55" spans="1:8" ht="21">
      <c r="A55" s="3" t="s">
        <v>36</v>
      </c>
      <c r="B55" s="3" t="s">
        <v>67</v>
      </c>
      <c r="C55" s="4">
        <f t="shared" si="0"/>
        <v>0</v>
      </c>
      <c r="D55" s="4">
        <f>D56+D58</f>
        <v>0</v>
      </c>
      <c r="E55" s="4">
        <f>E56+E58</f>
        <v>0</v>
      </c>
      <c r="F55" s="4">
        <f t="shared" si="1"/>
        <v>0</v>
      </c>
      <c r="G55" s="4">
        <f>G56+G58</f>
        <v>0</v>
      </c>
      <c r="H55" s="4">
        <f>H56+H58</f>
        <v>0</v>
      </c>
    </row>
    <row r="56" spans="1:8" ht="42">
      <c r="A56" s="3" t="s">
        <v>100</v>
      </c>
      <c r="B56" s="3" t="s">
        <v>125</v>
      </c>
      <c r="C56" s="4">
        <f t="shared" si="0"/>
        <v>0</v>
      </c>
      <c r="D56" s="4">
        <f>D57</f>
        <v>0</v>
      </c>
      <c r="E56" s="4">
        <f>E57</f>
        <v>0</v>
      </c>
      <c r="F56" s="4">
        <f t="shared" si="1"/>
        <v>0</v>
      </c>
      <c r="G56" s="4">
        <f>G57</f>
        <v>0</v>
      </c>
      <c r="H56" s="4">
        <f>H57</f>
        <v>0</v>
      </c>
    </row>
    <row r="57" spans="1:8" ht="42">
      <c r="A57" s="3" t="s">
        <v>104</v>
      </c>
      <c r="B57" s="3" t="s">
        <v>91</v>
      </c>
      <c r="C57" s="4">
        <f t="shared" si="0"/>
        <v>0</v>
      </c>
      <c r="D57" s="4"/>
      <c r="E57" s="11"/>
      <c r="F57" s="4">
        <f t="shared" si="1"/>
        <v>0</v>
      </c>
      <c r="G57" s="4"/>
      <c r="H57" s="11"/>
    </row>
    <row r="58" spans="1:8" ht="31.5">
      <c r="A58" s="3" t="s">
        <v>68</v>
      </c>
      <c r="B58" s="3" t="s">
        <v>114</v>
      </c>
      <c r="C58" s="4">
        <f t="shared" si="0"/>
        <v>0</v>
      </c>
      <c r="D58" s="4">
        <f>D59</f>
        <v>0</v>
      </c>
      <c r="E58" s="4">
        <f>E59</f>
        <v>0</v>
      </c>
      <c r="F58" s="4">
        <f t="shared" si="1"/>
        <v>0</v>
      </c>
      <c r="G58" s="4">
        <f>G59</f>
        <v>0</v>
      </c>
      <c r="H58" s="4">
        <f>H59</f>
        <v>0</v>
      </c>
    </row>
    <row r="59" spans="1:8" ht="42">
      <c r="A59" s="3" t="s">
        <v>73</v>
      </c>
      <c r="B59" s="3" t="s">
        <v>52</v>
      </c>
      <c r="C59" s="4">
        <f t="shared" si="0"/>
        <v>0</v>
      </c>
      <c r="D59" s="4"/>
      <c r="E59" s="11"/>
      <c r="F59" s="4">
        <f t="shared" si="1"/>
        <v>0</v>
      </c>
      <c r="G59" s="4"/>
      <c r="H59" s="11"/>
    </row>
    <row r="60" spans="1:8" ht="16.5" customHeight="1">
      <c r="A60" s="3" t="s">
        <v>77</v>
      </c>
      <c r="B60" s="3" t="s">
        <v>9</v>
      </c>
      <c r="C60" s="4">
        <f t="shared" si="0"/>
        <v>0</v>
      </c>
      <c r="D60" s="4">
        <f>D61+D63</f>
        <v>0</v>
      </c>
      <c r="E60" s="4">
        <f>E61+E63</f>
        <v>0</v>
      </c>
      <c r="F60" s="4">
        <f t="shared" si="1"/>
        <v>0</v>
      </c>
      <c r="G60" s="4">
        <f>G61+G63</f>
        <v>0</v>
      </c>
      <c r="H60" s="4">
        <f>H61+H63</f>
        <v>0</v>
      </c>
    </row>
    <row r="61" spans="1:8" ht="16.5" customHeight="1">
      <c r="A61" s="3" t="s">
        <v>133</v>
      </c>
      <c r="B61" s="3" t="s">
        <v>72</v>
      </c>
      <c r="C61" s="4">
        <f t="shared" si="0"/>
        <v>0</v>
      </c>
      <c r="D61" s="4">
        <f>D62</f>
        <v>0</v>
      </c>
      <c r="E61" s="4">
        <f>E62</f>
        <v>0</v>
      </c>
      <c r="F61" s="4">
        <f t="shared" si="1"/>
        <v>0</v>
      </c>
      <c r="G61" s="4">
        <f>G62</f>
        <v>0</v>
      </c>
      <c r="H61" s="4">
        <f>H62</f>
        <v>0</v>
      </c>
    </row>
    <row r="62" spans="1:8" ht="22.5" customHeight="1">
      <c r="A62" s="3" t="s">
        <v>140</v>
      </c>
      <c r="B62" s="3" t="s">
        <v>117</v>
      </c>
      <c r="C62" s="4">
        <f t="shared" si="0"/>
        <v>0</v>
      </c>
      <c r="D62" s="4"/>
      <c r="E62" s="11"/>
      <c r="F62" s="4">
        <f t="shared" si="1"/>
        <v>0</v>
      </c>
      <c r="G62" s="4"/>
      <c r="H62" s="11"/>
    </row>
    <row r="63" spans="1:8" ht="22.5" customHeight="1">
      <c r="A63" s="3" t="s">
        <v>152</v>
      </c>
      <c r="B63" s="3" t="s">
        <v>153</v>
      </c>
      <c r="C63" s="4">
        <f t="shared" si="0"/>
        <v>0</v>
      </c>
      <c r="D63" s="4">
        <f>D64</f>
        <v>0</v>
      </c>
      <c r="E63" s="4">
        <f>E64</f>
        <v>0</v>
      </c>
      <c r="F63" s="4"/>
      <c r="G63" s="4">
        <f>G64</f>
        <v>0</v>
      </c>
      <c r="H63" s="4">
        <f>H64</f>
        <v>0</v>
      </c>
    </row>
    <row r="64" spans="1:8" ht="22.5" customHeight="1">
      <c r="A64" s="3" t="s">
        <v>154</v>
      </c>
      <c r="B64" s="3" t="s">
        <v>155</v>
      </c>
      <c r="C64" s="4">
        <f t="shared" si="0"/>
        <v>0</v>
      </c>
      <c r="D64" s="4"/>
      <c r="E64" s="11"/>
      <c r="F64" s="4"/>
      <c r="G64" s="4"/>
      <c r="H64" s="11"/>
    </row>
    <row r="65" spans="1:8" ht="18.75" customHeight="1">
      <c r="A65" s="5" t="s">
        <v>120</v>
      </c>
      <c r="B65" s="5" t="s">
        <v>58</v>
      </c>
      <c r="C65" s="6">
        <f aca="true" t="shared" si="8" ref="C65:C80">E65-D65</f>
        <v>58600</v>
      </c>
      <c r="D65" s="6">
        <f>D66+D78</f>
        <v>1040600</v>
      </c>
      <c r="E65" s="6">
        <f>E66+E78</f>
        <v>1099200</v>
      </c>
      <c r="F65" s="6">
        <f>H65-G65</f>
        <v>15000</v>
      </c>
      <c r="G65" s="6">
        <f>G66+G78</f>
        <v>260200</v>
      </c>
      <c r="H65" s="6">
        <f>H66+H78</f>
        <v>275200</v>
      </c>
    </row>
    <row r="66" spans="1:8" ht="39" customHeight="1">
      <c r="A66" s="3" t="s">
        <v>33</v>
      </c>
      <c r="B66" s="3" t="s">
        <v>113</v>
      </c>
      <c r="C66" s="4">
        <f t="shared" si="8"/>
        <v>58600</v>
      </c>
      <c r="D66" s="4">
        <f>D67+D72+D75</f>
        <v>1040600</v>
      </c>
      <c r="E66" s="4">
        <f>E67+E72+E75</f>
        <v>1099200</v>
      </c>
      <c r="F66" s="4">
        <f aca="true" t="shared" si="9" ref="F66:F80">H66-G66</f>
        <v>15000</v>
      </c>
      <c r="G66" s="4">
        <f>G67+G72+G75</f>
        <v>260200</v>
      </c>
      <c r="H66" s="4">
        <f>H67+H72+H75</f>
        <v>275200</v>
      </c>
    </row>
    <row r="67" spans="1:8" ht="31.5">
      <c r="A67" s="3" t="s">
        <v>71</v>
      </c>
      <c r="B67" s="3" t="s">
        <v>95</v>
      </c>
      <c r="C67" s="4">
        <f t="shared" si="8"/>
        <v>0</v>
      </c>
      <c r="D67" s="4">
        <f>D68+D70</f>
        <v>1040600</v>
      </c>
      <c r="E67" s="4">
        <f>E68+E70</f>
        <v>1040600</v>
      </c>
      <c r="F67" s="4">
        <f t="shared" si="9"/>
        <v>0</v>
      </c>
      <c r="G67" s="4">
        <f>G68+G70</f>
        <v>260200</v>
      </c>
      <c r="H67" s="4">
        <f>H68+H70</f>
        <v>260200</v>
      </c>
    </row>
    <row r="68" spans="1:8" ht="21">
      <c r="A68" s="3" t="s">
        <v>17</v>
      </c>
      <c r="B68" s="3" t="s">
        <v>1</v>
      </c>
      <c r="C68" s="4">
        <f t="shared" si="8"/>
        <v>0</v>
      </c>
      <c r="D68" s="4">
        <f>D69</f>
        <v>736300</v>
      </c>
      <c r="E68" s="4">
        <f>E69</f>
        <v>736300</v>
      </c>
      <c r="F68" s="4">
        <f t="shared" si="9"/>
        <v>0</v>
      </c>
      <c r="G68" s="4">
        <f>G69</f>
        <v>184100</v>
      </c>
      <c r="H68" s="4">
        <f>H69</f>
        <v>184100</v>
      </c>
    </row>
    <row r="69" spans="1:8" ht="31.5">
      <c r="A69" s="3" t="s">
        <v>84</v>
      </c>
      <c r="B69" s="3" t="s">
        <v>62</v>
      </c>
      <c r="C69" s="4">
        <f t="shared" si="8"/>
        <v>0</v>
      </c>
      <c r="D69" s="10">
        <v>736300</v>
      </c>
      <c r="E69" s="11">
        <v>736300</v>
      </c>
      <c r="F69" s="4">
        <f t="shared" si="9"/>
        <v>0</v>
      </c>
      <c r="G69" s="10">
        <v>184100</v>
      </c>
      <c r="H69" s="11">
        <v>184100</v>
      </c>
    </row>
    <row r="70" spans="1:8" ht="31.5">
      <c r="A70" s="3" t="s">
        <v>60</v>
      </c>
      <c r="B70" s="3" t="s">
        <v>13</v>
      </c>
      <c r="C70" s="4">
        <f t="shared" si="8"/>
        <v>0</v>
      </c>
      <c r="D70" s="4">
        <f>D71</f>
        <v>304300</v>
      </c>
      <c r="E70" s="4">
        <f>E71</f>
        <v>304300</v>
      </c>
      <c r="F70" s="4">
        <f t="shared" si="9"/>
        <v>0</v>
      </c>
      <c r="G70" s="4">
        <f>G71</f>
        <v>76100</v>
      </c>
      <c r="H70" s="4">
        <f>H71</f>
        <v>76100</v>
      </c>
    </row>
    <row r="71" spans="1:8" ht="42">
      <c r="A71" s="3" t="s">
        <v>141</v>
      </c>
      <c r="B71" s="3" t="s">
        <v>128</v>
      </c>
      <c r="C71" s="4">
        <f t="shared" si="8"/>
        <v>0</v>
      </c>
      <c r="D71" s="10">
        <v>304300</v>
      </c>
      <c r="E71" s="11">
        <v>304300</v>
      </c>
      <c r="F71" s="4">
        <f t="shared" si="9"/>
        <v>0</v>
      </c>
      <c r="G71" s="10">
        <v>76100</v>
      </c>
      <c r="H71" s="11">
        <v>76100</v>
      </c>
    </row>
    <row r="72" spans="1:8" ht="31.5">
      <c r="A72" s="3" t="s">
        <v>61</v>
      </c>
      <c r="B72" s="3" t="s">
        <v>80</v>
      </c>
      <c r="C72" s="4">
        <f t="shared" si="8"/>
        <v>58600</v>
      </c>
      <c r="D72" s="4">
        <f>D73</f>
        <v>0</v>
      </c>
      <c r="E72" s="4">
        <f>E73</f>
        <v>58600</v>
      </c>
      <c r="F72" s="4">
        <f t="shared" si="9"/>
        <v>15000</v>
      </c>
      <c r="G72" s="4">
        <f>G73</f>
        <v>0</v>
      </c>
      <c r="H72" s="4">
        <f>H73</f>
        <v>15000</v>
      </c>
    </row>
    <row r="73" spans="1:8" ht="42">
      <c r="A73" s="3" t="s">
        <v>28</v>
      </c>
      <c r="B73" s="3" t="s">
        <v>27</v>
      </c>
      <c r="C73" s="4">
        <f t="shared" si="8"/>
        <v>58600</v>
      </c>
      <c r="D73" s="4">
        <f>D74</f>
        <v>0</v>
      </c>
      <c r="E73" s="4">
        <f>E74</f>
        <v>58600</v>
      </c>
      <c r="F73" s="4">
        <f t="shared" si="9"/>
        <v>15000</v>
      </c>
      <c r="G73" s="4">
        <f>G74</f>
        <v>0</v>
      </c>
      <c r="H73" s="4">
        <f>H74</f>
        <v>15000</v>
      </c>
    </row>
    <row r="74" spans="1:8" ht="53.25">
      <c r="A74" s="3" t="s">
        <v>96</v>
      </c>
      <c r="B74" s="3" t="s">
        <v>55</v>
      </c>
      <c r="C74" s="4">
        <f t="shared" si="8"/>
        <v>58600</v>
      </c>
      <c r="D74" s="10"/>
      <c r="E74" s="11">
        <v>58600</v>
      </c>
      <c r="F74" s="4">
        <f t="shared" si="9"/>
        <v>15000</v>
      </c>
      <c r="G74" s="10"/>
      <c r="H74" s="11">
        <v>15000</v>
      </c>
    </row>
    <row r="75" spans="1:8" ht="12.75">
      <c r="A75" s="3" t="s">
        <v>29</v>
      </c>
      <c r="B75" s="3" t="s">
        <v>3</v>
      </c>
      <c r="C75" s="4">
        <f t="shared" si="8"/>
        <v>0</v>
      </c>
      <c r="D75" s="4">
        <f>D76</f>
        <v>0</v>
      </c>
      <c r="E75" s="4">
        <f>E76</f>
        <v>0</v>
      </c>
      <c r="F75" s="4">
        <f t="shared" si="9"/>
        <v>0</v>
      </c>
      <c r="G75" s="4">
        <f>G76</f>
        <v>0</v>
      </c>
      <c r="H75" s="4">
        <f>H76</f>
        <v>0</v>
      </c>
    </row>
    <row r="76" spans="1:8" ht="63.75">
      <c r="A76" s="3" t="s">
        <v>11</v>
      </c>
      <c r="B76" s="3" t="s">
        <v>107</v>
      </c>
      <c r="C76" s="4">
        <f t="shared" si="8"/>
        <v>0</v>
      </c>
      <c r="D76" s="4">
        <f>D77</f>
        <v>0</v>
      </c>
      <c r="E76" s="4">
        <f>E77</f>
        <v>0</v>
      </c>
      <c r="F76" s="4">
        <f t="shared" si="9"/>
        <v>0</v>
      </c>
      <c r="G76" s="4">
        <f>G77</f>
        <v>0</v>
      </c>
      <c r="H76" s="4">
        <f>H77</f>
        <v>0</v>
      </c>
    </row>
    <row r="77" spans="1:8" ht="63.75">
      <c r="A77" s="3" t="s">
        <v>76</v>
      </c>
      <c r="B77" s="3" t="s">
        <v>19</v>
      </c>
      <c r="C77" s="4">
        <f t="shared" si="8"/>
        <v>0</v>
      </c>
      <c r="D77" s="4"/>
      <c r="E77" s="9"/>
      <c r="F77" s="4">
        <f t="shared" si="9"/>
        <v>0</v>
      </c>
      <c r="G77" s="4"/>
      <c r="H77" s="9"/>
    </row>
    <row r="78" spans="1:8" ht="21.75">
      <c r="A78" s="3" t="s">
        <v>57</v>
      </c>
      <c r="B78" s="3" t="s">
        <v>119</v>
      </c>
      <c r="C78" s="4">
        <f t="shared" si="8"/>
        <v>0</v>
      </c>
      <c r="D78" s="4">
        <f>D79</f>
        <v>0</v>
      </c>
      <c r="E78" s="4">
        <f>E79</f>
        <v>0</v>
      </c>
      <c r="F78" s="4">
        <f t="shared" si="9"/>
        <v>0</v>
      </c>
      <c r="G78" s="4">
        <f>G79</f>
        <v>0</v>
      </c>
      <c r="H78" s="4">
        <f>H79</f>
        <v>0</v>
      </c>
    </row>
    <row r="79" spans="1:8" ht="21.75">
      <c r="A79" s="3" t="s">
        <v>56</v>
      </c>
      <c r="B79" s="3" t="s">
        <v>94</v>
      </c>
      <c r="C79" s="4">
        <f t="shared" si="8"/>
        <v>0</v>
      </c>
      <c r="D79" s="4">
        <f>D80</f>
        <v>0</v>
      </c>
      <c r="E79" s="4">
        <f>E80</f>
        <v>0</v>
      </c>
      <c r="F79" s="4">
        <f t="shared" si="9"/>
        <v>0</v>
      </c>
      <c r="G79" s="4">
        <f>G80</f>
        <v>0</v>
      </c>
      <c r="H79" s="4">
        <f>H80</f>
        <v>0</v>
      </c>
    </row>
    <row r="80" spans="1:8" ht="21.75">
      <c r="A80" s="3" t="s">
        <v>135</v>
      </c>
      <c r="B80" s="3" t="s">
        <v>94</v>
      </c>
      <c r="C80" s="4">
        <f t="shared" si="8"/>
        <v>0</v>
      </c>
      <c r="D80" s="10"/>
      <c r="E80" s="11"/>
      <c r="F80" s="4">
        <f t="shared" si="9"/>
        <v>0</v>
      </c>
      <c r="G80" s="10"/>
      <c r="H80" s="1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 customHeight="1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 customHeight="1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 customHeight="1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</sheetData>
  <sheetProtection password="CA89" sheet="1" objects="1" scenarios="1"/>
  <mergeCells count="3">
    <mergeCell ref="A1:H1"/>
    <mergeCell ref="A3:H3"/>
    <mergeCell ref="B2:F2"/>
  </mergeCells>
  <printOptions gridLines="1"/>
  <pageMargins left="0.7480314960629921" right="0.35433070866141736" top="0.2362204724409449" bottom="0.2362204724409449" header="0" footer="0"/>
  <pageSetup fitToHeight="3" horizontalDpi="600" verticalDpi="600" orientation="portrait" paperSize="9" scale="75" r:id="rId3"/>
  <rowBreaks count="1" manualBreakCount="1"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taurus</cp:lastModifiedBy>
  <cp:lastPrinted>2014-04-01T08:35:33Z</cp:lastPrinted>
  <dcterms:created xsi:type="dcterms:W3CDTF">2014-02-25T06:15:45Z</dcterms:created>
  <dcterms:modified xsi:type="dcterms:W3CDTF">2014-04-01T08:35:40Z</dcterms:modified>
  <cp:category/>
  <cp:version/>
  <cp:contentType/>
  <cp:contentStatus/>
</cp:coreProperties>
</file>