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F104"/>
  <c r="E76"/>
  <c r="D76"/>
  <c r="C77"/>
  <c r="H103"/>
  <c r="H102" s="1"/>
  <c r="H23"/>
  <c r="H42"/>
  <c r="F42" s="1"/>
  <c r="E42"/>
  <c r="C42" s="1"/>
  <c r="H45"/>
  <c r="F45" s="1"/>
  <c r="H47"/>
  <c r="E47"/>
  <c r="E41" s="1"/>
  <c r="H52"/>
  <c r="E52"/>
  <c r="C52" s="1"/>
  <c r="H57"/>
  <c r="E57"/>
  <c r="H60"/>
  <c r="H63"/>
  <c r="H62" s="1"/>
  <c r="E63"/>
  <c r="E62" s="1"/>
  <c r="C62" s="1"/>
  <c r="H67"/>
  <c r="F67" s="1"/>
  <c r="E67"/>
  <c r="C67" s="1"/>
  <c r="H70"/>
  <c r="E70"/>
  <c r="C70" s="1"/>
  <c r="E23"/>
  <c r="J23" s="1"/>
  <c r="E45"/>
  <c r="C45" s="1"/>
  <c r="E60"/>
  <c r="C60" s="1"/>
  <c r="E79"/>
  <c r="E82"/>
  <c r="E84"/>
  <c r="E87"/>
  <c r="E86" s="1"/>
  <c r="C86" s="1"/>
  <c r="E93"/>
  <c r="E98"/>
  <c r="E100"/>
  <c r="D100"/>
  <c r="E106"/>
  <c r="E109"/>
  <c r="E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 s="1"/>
  <c r="D124"/>
  <c r="D82"/>
  <c r="D84"/>
  <c r="D93"/>
  <c r="C93" s="1"/>
  <c r="D98"/>
  <c r="D106"/>
  <c r="D109"/>
  <c r="H82"/>
  <c r="H84"/>
  <c r="H87"/>
  <c r="H86"/>
  <c r="H93"/>
  <c r="H92" s="1"/>
  <c r="H98"/>
  <c r="H109"/>
  <c r="F109" s="1"/>
  <c r="H111"/>
  <c r="H115"/>
  <c r="H117"/>
  <c r="H119"/>
  <c r="H113"/>
  <c r="H122"/>
  <c r="H121" s="1"/>
  <c r="G122"/>
  <c r="G121" s="1"/>
  <c r="H124"/>
  <c r="G82"/>
  <c r="G84"/>
  <c r="G87"/>
  <c r="G86" s="1"/>
  <c r="G93"/>
  <c r="F93"/>
  <c r="G98"/>
  <c r="G106"/>
  <c r="G102" s="1"/>
  <c r="G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27"/>
  <c r="E66"/>
  <c r="C66" s="1"/>
  <c r="F82"/>
  <c r="F23"/>
  <c r="H22"/>
  <c r="F22" s="1"/>
  <c r="H16"/>
  <c r="F16" s="1"/>
  <c r="C76" l="1"/>
  <c r="J27"/>
  <c r="F117"/>
  <c r="C106"/>
  <c r="D75"/>
  <c r="E102"/>
  <c r="C100"/>
  <c r="C84"/>
  <c r="J52"/>
  <c r="C103"/>
  <c r="F100"/>
  <c r="F113"/>
  <c r="F92"/>
  <c r="C47"/>
  <c r="C115"/>
  <c r="F63"/>
  <c r="F38"/>
  <c r="F121"/>
  <c r="J60"/>
  <c r="J63"/>
  <c r="C92"/>
  <c r="C124"/>
  <c r="C98"/>
  <c r="J45"/>
  <c r="E56"/>
  <c r="C56" s="1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C10" s="1"/>
  <c r="E75"/>
  <c r="F119"/>
  <c r="F37"/>
  <c r="J37"/>
  <c r="J38"/>
  <c r="H75"/>
  <c r="J34"/>
  <c r="H30"/>
  <c r="F30" s="1"/>
  <c r="F27"/>
  <c r="C41"/>
  <c r="E40"/>
  <c r="C40" s="1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F102"/>
  <c r="J62"/>
  <c r="H55"/>
  <c r="F56"/>
  <c r="C16"/>
  <c r="E81"/>
  <c r="H81"/>
  <c r="F81" s="1"/>
  <c r="D102"/>
  <c r="C102" s="1"/>
  <c r="J42"/>
  <c r="E51"/>
  <c r="F76"/>
  <c r="F103"/>
  <c r="F106"/>
  <c r="C63"/>
  <c r="C57"/>
  <c r="F122"/>
  <c r="D108"/>
  <c r="J17"/>
  <c r="H41"/>
  <c r="F57"/>
  <c r="J22"/>
  <c r="H108"/>
  <c r="F62"/>
  <c r="F66"/>
  <c r="C82"/>
  <c r="C75" l="1"/>
  <c r="J56"/>
  <c r="E55"/>
  <c r="C55" s="1"/>
  <c r="H26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<sst xmlns="http://schemas.openxmlformats.org/spreadsheetml/2006/main" count="267" uniqueCount="261">
  <si>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</si>
  <si>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</si>
  <si>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</si>
  <si>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</si>
  <si>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</si>
  <si>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</si>
  <si>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</si>
  <si>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</si>
  <si>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</si>
  <si>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</si>
  <si>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</si>
  <si>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</si>
  <si>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</si>
  <si>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</si>
  <si>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</si>
  <si>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</si>
  <si>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</si>
  <si>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</si>
  <si>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</si>
  <si>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</si>
  <si>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</si>
  <si>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</si>
  <si>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</si>
  <si>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</si>
  <si>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</si>
  <si>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</si>
  <si>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</si>
  <si>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</si>
  <si>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</si>
  <si>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</si>
  <si>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</si>
  <si>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</si>
  <si>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</si>
  <si>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</si>
  <si>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</si>
  <si>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</si>
  <si>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</si>
  <si>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</si>
  <si>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</si>
  <si>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</si>
  <si>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</si>
  <si>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</si>
  <si>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</si>
  <si>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</si>
  <si>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</si>
  <si>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</si>
  <si>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</si>
  <si>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</si>
  <si>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</si>
  <si>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</si>
  <si>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</si>
  <si>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</si>
  <si>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</si>
  <si>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</si>
  <si>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</si>
  <si>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</si>
  <si>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</si>
  <si>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</si>
  <si>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</si>
  <si>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</si>
  <si>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</si>
  <si>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</si>
  <si>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</si>
  <si>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</si>
  <si>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</si>
  <si>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</si>
  <si>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</si>
  <si>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</si>
  <si>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</si>
  <si>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</si>
  <si>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</si>
  <si>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</si>
  <si>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</si>
  <si>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</si>
  <si>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</si>
  <si>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</si>
  <si>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</si>
  <si>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</si>
  <si>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</si>
  <si>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</si>
  <si>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</si>
  <si>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</si>
  <si>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</si>
  <si>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</si>
  <si>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</si>
  <si>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</si>
  <si>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</si>
  <si>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</si>
  <si>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</si>
  <si>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</si>
  <si>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</si>
  <si>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</si>
  <si>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</si>
  <si>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</si>
  <si>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</si>
  <si>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</si>
  <si>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</si>
  <si>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</si>
  <si>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</si>
  <si>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</si>
  <si>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</si>
  <si>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</si>
  <si>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</si>
  <si>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</si>
  <si>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</si>
  <si>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</si>
  <si>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</si>
  <si>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</si>
  <si>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</si>
  <si>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</si>
  <si>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</si>
  <si>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</si>
  <si>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</si>
  <si>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</si>
  <si>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</si>
  <si>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</si>
  <si>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</si>
  <si>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</si>
  <si>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</si>
  <si>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</si>
  <si>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</si>
  <si>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</si>
  <si>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</si>
  <si>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</si>
  <si>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</si>
  <si>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</si>
  <si>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</si>
  <si>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</si>
  <si>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</si>
  <si>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</si>
  <si>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</si>
  <si>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</si>
  <si>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</si>
  <si>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</si>
  <si>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</si>
  <si>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</si>
  <si>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</si>
  <si>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</si>
  <si>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</si>
  <si>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</si>
  <si>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</si>
  <si>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</si>
  <si>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</si>
  <si>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</si>
  <si>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</si>
  <si>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</si>
  <si>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</si>
  <si>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</si>
  <si>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</si>
  <si>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</si>
  <si>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</si>
  <si>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</si>
  <si>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</si>
  <si>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</si>
  <si>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</si>
  <si>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</si>
  <si>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</si>
  <si>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</si>
  <si>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</si>
  <si>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</si>
  <si>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</si>
  <si>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</si>
  <si>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</si>
  <si>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</si>
  <si>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</si>
  <si>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</si>
  <si>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</si>
  <si>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</si>
  <si>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</si>
  <si>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</si>
  <si>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</si>
  <si>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</si>
  <si>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</si>
  <si>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</si>
  <si>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</si>
  <si>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</si>
  <si>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</si>
  <si>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</si>
  <si>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</si>
  <si>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</si>
  <si>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</si>
  <si>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</si>
  <si>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</si>
  <si>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</si>
  <si>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</si>
  <si>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</si>
  <si>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</si>
  <si>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</si>
  <si>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</si>
  <si>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</si>
  <si>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</si>
  <si>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</si>
  <si>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</si>
  <si>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</si>
  <si>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</si>
  <si>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</si>
  <si>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</si>
  <si>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</si>
  <si>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</si>
  <si>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</si>
  <si>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</si>
  <si>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</si>
  <si>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</si>
  <si>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</si>
  <si>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</si>
  <si>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</si>
  <si>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</si>
  <si>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</si>
  <si>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</si>
  <si>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</si>
  <si>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</si>
  <si>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</si>
  <si>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</si>
  <si>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</si>
  <si>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</si>
  <si>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</si>
  <si>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</si>
  <si>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</si>
  <si>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</si>
  <si>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</si>
  <si>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</si>
  <si>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</si>
  <si>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</si>
  <si>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</si>
  <si>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</si>
  <si>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</si>
  <si>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</si>
  <si>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</si>
  <si>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</si>
  <si>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</si>
  <si>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</si>
  <si>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</si>
  <si>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</si>
  <si>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</si>
  <si>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</si>
  <si>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</si>
  <si>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</si>
  <si>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</si>
  <si>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</si>
  <si>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</si>
  <si>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</si>
  <si>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</si>
  <si>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</si>
  <si>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</si>
  <si>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</si>
  <si>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</si>
  <si>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</si>
  <si>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</si>
  <si>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</si>
  <si>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</si>
  <si>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</si>
  <si>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</si>
  <si>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</si>
  <si>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</si>
  <si>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</si>
  <si>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</si>
  <si>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</si>
  <si>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</si>
  <si>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</si>
  <si>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000  1  16  101230 101 01  140</t>
  </si>
  <si>
    <t>за 1 кв.2023г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</si>
</sst>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A4" sqref="A4:H4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974200</v>
      </c>
      <c r="D8" s="40">
        <f>D9+D73</f>
        <v>3096880.5</v>
      </c>
      <c r="E8" s="40">
        <f>E9+E73</f>
        <v>4071080.5</v>
      </c>
      <c r="F8" s="39">
        <f>H8-G8</f>
        <v>-206318.34000000008</v>
      </c>
      <c r="G8" s="41">
        <f>G9+G73+G66</f>
        <v>1183400</v>
      </c>
      <c r="H8" s="40">
        <f>H9+H73</f>
        <v>977081.65999999992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860900</v>
      </c>
      <c r="D9" s="42"/>
      <c r="E9" s="43">
        <f>E10+E16+E22+E26+E37+E40+E50+E55+E62+E66</f>
        <v>860900</v>
      </c>
      <c r="F9" s="43">
        <f t="shared" ref="F9:F17" si="1">H9-G9</f>
        <v>-234638.34000000003</v>
      </c>
      <c r="G9" s="43"/>
      <c r="H9" s="43">
        <f>H10+H16+H22+H26+H37+H40+H50+H55+H62+H66</f>
        <v>-234638.34000000003</v>
      </c>
      <c r="J9" s="37">
        <f>H9/E9*100</f>
        <v>-27.255005227087935</v>
      </c>
    </row>
    <row r="10" spans="1:12" ht="13.5" thickBot="1">
      <c r="A10" s="21" t="s">
        <v>58</v>
      </c>
      <c r="B10" s="22" t="s">
        <v>59</v>
      </c>
      <c r="C10" s="42">
        <f t="shared" si="0"/>
        <v>28000</v>
      </c>
      <c r="D10" s="42"/>
      <c r="E10" s="43">
        <f>E11</f>
        <v>28000</v>
      </c>
      <c r="F10" s="43">
        <f t="shared" si="1"/>
        <v>5626.65</v>
      </c>
      <c r="G10" s="43"/>
      <c r="H10" s="44">
        <f>H11</f>
        <v>5626.65</v>
      </c>
      <c r="J10" s="37">
        <f t="shared" ref="J10:J73" si="2">H10/E10*100</f>
        <v>20.095178571428569</v>
      </c>
    </row>
    <row r="11" spans="1:12" ht="12.75">
      <c r="A11" s="19" t="s">
        <v>0</v>
      </c>
      <c r="B11" s="20" t="s">
        <v>1</v>
      </c>
      <c r="C11" s="45">
        <f t="shared" si="0"/>
        <v>28000</v>
      </c>
      <c r="D11" s="45"/>
      <c r="E11" s="46">
        <f>SUM(E12:E15)</f>
        <v>28000</v>
      </c>
      <c r="F11" s="46">
        <f t="shared" si="1"/>
        <v>5626.65</v>
      </c>
      <c r="G11" s="46"/>
      <c r="H11" s="46">
        <f>SUM(H12:H15)</f>
        <v>5626.65</v>
      </c>
      <c r="J11" s="37">
        <f t="shared" si="2"/>
        <v>20.095178571428569</v>
      </c>
    </row>
    <row r="12" spans="1:12" ht="90">
      <c r="A12" s="8" t="s">
        <v>2</v>
      </c>
      <c r="B12" s="9" t="s">
        <v>223</v>
      </c>
      <c r="C12" s="47">
        <f t="shared" si="0"/>
        <v>28000</v>
      </c>
      <c r="D12" s="47"/>
      <c r="E12" s="48">
        <v>28000</v>
      </c>
      <c r="F12" s="49">
        <f t="shared" si="1"/>
        <v>5626.65</v>
      </c>
      <c r="G12" s="49"/>
      <c r="H12" s="48">
        <v>5626.65</v>
      </c>
      <c r="J12" s="37">
        <f t="shared" si="2"/>
        <v>20.095178571428569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0</v>
      </c>
      <c r="D14" s="47"/>
      <c r="E14" s="48"/>
      <c r="F14" s="49">
        <f t="shared" si="1"/>
        <v>0</v>
      </c>
      <c r="G14" s="49"/>
      <c r="H14" s="48"/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825000</v>
      </c>
      <c r="D26" s="42"/>
      <c r="E26" s="43">
        <f>E27+E30</f>
        <v>825000</v>
      </c>
      <c r="F26" s="43">
        <f t="shared" si="4"/>
        <v>-241564.99000000002</v>
      </c>
      <c r="G26" s="43"/>
      <c r="H26" s="44">
        <f>H27+H30</f>
        <v>-241564.99000000002</v>
      </c>
      <c r="J26" s="37">
        <f t="shared" si="2"/>
        <v>-29.280604848484852</v>
      </c>
    </row>
    <row r="27" spans="1:10" ht="12.75">
      <c r="A27" s="19" t="s">
        <v>27</v>
      </c>
      <c r="B27" s="20" t="s">
        <v>28</v>
      </c>
      <c r="C27" s="45">
        <f t="shared" si="3"/>
        <v>20000</v>
      </c>
      <c r="D27" s="45"/>
      <c r="E27" s="46">
        <f>SUM(E28:E29)</f>
        <v>20000</v>
      </c>
      <c r="F27" s="46">
        <f t="shared" si="4"/>
        <v>385.34</v>
      </c>
      <c r="G27" s="46"/>
      <c r="H27" s="46">
        <f>SUM(H28:H29)</f>
        <v>385.34</v>
      </c>
      <c r="J27" s="37">
        <f t="shared" si="2"/>
        <v>1.9266999999999999</v>
      </c>
    </row>
    <row r="28" spans="1:10" ht="48.75" customHeight="1">
      <c r="A28" s="8" t="s">
        <v>29</v>
      </c>
      <c r="B28" s="9" t="s">
        <v>30</v>
      </c>
      <c r="C28" s="47">
        <f t="shared" si="3"/>
        <v>20000</v>
      </c>
      <c r="D28" s="47"/>
      <c r="E28" s="48">
        <v>20000</v>
      </c>
      <c r="F28" s="49">
        <f t="shared" si="4"/>
        <v>385.34</v>
      </c>
      <c r="G28" s="49"/>
      <c r="H28" s="48">
        <v>385.34</v>
      </c>
      <c r="I28" t="s">
        <v>35</v>
      </c>
      <c r="J28" s="37">
        <f>H28/E28*100</f>
        <v>1.9266999999999999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805000</v>
      </c>
      <c r="D30" s="47"/>
      <c r="E30" s="49">
        <f>E31+E34</f>
        <v>805000</v>
      </c>
      <c r="F30" s="49">
        <f t="shared" si="4"/>
        <v>-241950.33000000002</v>
      </c>
      <c r="G30" s="49"/>
      <c r="H30" s="49">
        <f>H31+H34</f>
        <v>-241950.33000000002</v>
      </c>
      <c r="J30" s="37">
        <f t="shared" si="2"/>
        <v>-30.055941614906835</v>
      </c>
    </row>
    <row r="31" spans="1:10" ht="12.75">
      <c r="A31" s="8" t="s">
        <v>39</v>
      </c>
      <c r="B31" s="9" t="s">
        <v>218</v>
      </c>
      <c r="C31" s="47">
        <f t="shared" si="3"/>
        <v>260000</v>
      </c>
      <c r="D31" s="47"/>
      <c r="E31" s="49">
        <f>SUM(E32:E33)</f>
        <v>260000</v>
      </c>
      <c r="F31" s="49">
        <f>H31-G31</f>
        <v>67285</v>
      </c>
      <c r="G31" s="49"/>
      <c r="H31" s="49">
        <f>SUM(H32:H33)</f>
        <v>67285</v>
      </c>
      <c r="J31" s="37">
        <f t="shared" si="2"/>
        <v>25.878846153846151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260000</v>
      </c>
      <c r="D32" s="47"/>
      <c r="E32" s="48">
        <v>260000</v>
      </c>
      <c r="F32" s="49">
        <f t="shared" ref="F32:F39" si="6">H32-G32</f>
        <v>67285</v>
      </c>
      <c r="G32" s="49"/>
      <c r="H32" s="48">
        <v>67285</v>
      </c>
      <c r="I32" t="s">
        <v>35</v>
      </c>
      <c r="J32" s="37">
        <f t="shared" si="2"/>
        <v>25.878846153846151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545000</v>
      </c>
      <c r="D34" s="47"/>
      <c r="E34" s="49">
        <f>SUM(E35:E36)</f>
        <v>545000</v>
      </c>
      <c r="F34" s="49">
        <f t="shared" si="6"/>
        <v>-309235.33</v>
      </c>
      <c r="G34" s="49"/>
      <c r="H34" s="49">
        <f>SUM(H35:H36)</f>
        <v>-309235.33</v>
      </c>
      <c r="J34" s="37">
        <f t="shared" si="2"/>
        <v>-56.740427522935789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545000</v>
      </c>
      <c r="D35" s="47"/>
      <c r="E35" s="48">
        <v>545000</v>
      </c>
      <c r="F35" s="49">
        <f t="shared" si="6"/>
        <v>-309235.33</v>
      </c>
      <c r="G35" s="49"/>
      <c r="H35" s="48">
        <v>-309235.33</v>
      </c>
      <c r="I35" t="s">
        <v>35</v>
      </c>
      <c r="J35" s="37">
        <f t="shared" si="2"/>
        <v>-56.740427522935789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0</v>
      </c>
      <c r="G37" s="43"/>
      <c r="H37" s="44">
        <f>H38</f>
        <v>0</v>
      </c>
      <c r="J37" s="37">
        <f t="shared" si="2"/>
        <v>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0</v>
      </c>
      <c r="G38" s="46"/>
      <c r="H38" s="46">
        <f>H39</f>
        <v>0</v>
      </c>
      <c r="J38" s="37">
        <f t="shared" si="2"/>
        <v>0</v>
      </c>
    </row>
    <row r="39" spans="1:10" ht="36.75" customHeight="1">
      <c r="A39" s="23" t="s">
        <v>200</v>
      </c>
      <c r="B39" s="24" t="s">
        <v>222</v>
      </c>
      <c r="C39" s="53">
        <f t="shared" si="5"/>
        <v>1000</v>
      </c>
      <c r="D39" s="50"/>
      <c r="E39" s="51">
        <v>1000</v>
      </c>
      <c r="F39" s="54">
        <f t="shared" si="6"/>
        <v>0</v>
      </c>
      <c r="G39" s="52"/>
      <c r="H39" s="51"/>
      <c r="J39" s="37">
        <f t="shared" si="2"/>
        <v>0</v>
      </c>
    </row>
    <row r="40" spans="1:10" ht="45.75" hidden="1" thickBot="1">
      <c r="A40" s="21" t="s">
        <v>60</v>
      </c>
      <c r="B40" s="22" t="s">
        <v>61</v>
      </c>
      <c r="C40" s="42">
        <f>E40-D40</f>
        <v>5900</v>
      </c>
      <c r="D40" s="42"/>
      <c r="E40" s="43">
        <f>E41</f>
        <v>5900</v>
      </c>
      <c r="F40" s="43">
        <f>H40-G40</f>
        <v>0</v>
      </c>
      <c r="G40" s="43"/>
      <c r="H40" s="44">
        <f>H41</f>
        <v>0</v>
      </c>
      <c r="J40" s="37">
        <f t="shared" si="2"/>
        <v>0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5900</v>
      </c>
      <c r="D41" s="45"/>
      <c r="E41" s="46">
        <f>E42+E45+E47</f>
        <v>5900</v>
      </c>
      <c r="F41" s="46">
        <f t="shared" ref="F41:F47" si="8">H41-G41</f>
        <v>0</v>
      </c>
      <c r="G41" s="46"/>
      <c r="H41" s="46">
        <f>H42+H45+H47</f>
        <v>0</v>
      </c>
      <c r="J41" s="37">
        <f t="shared" si="2"/>
        <v>0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5900</v>
      </c>
      <c r="D47" s="47"/>
      <c r="E47" s="49">
        <f>E48+E49</f>
        <v>5900</v>
      </c>
      <c r="F47" s="49">
        <f t="shared" si="8"/>
        <v>0</v>
      </c>
      <c r="G47" s="49"/>
      <c r="H47" s="49">
        <f>H48+H49</f>
        <v>0</v>
      </c>
      <c r="J47" s="37">
        <f t="shared" si="2"/>
        <v>0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5900</v>
      </c>
      <c r="D49" s="50"/>
      <c r="E49" s="51">
        <v>5900</v>
      </c>
      <c r="F49" s="52">
        <f>H49-G49</f>
        <v>0</v>
      </c>
      <c r="G49" s="52"/>
      <c r="H49" s="51"/>
      <c r="J49" s="37">
        <f t="shared" si="2"/>
        <v>0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300</v>
      </c>
      <c r="G50" s="43"/>
      <c r="H50" s="44">
        <f>H51</f>
        <v>300</v>
      </c>
      <c r="J50" s="37">
        <f t="shared" si="2"/>
        <v>30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300</v>
      </c>
      <c r="G51" s="46"/>
      <c r="H51" s="46">
        <f>H52</f>
        <v>300</v>
      </c>
      <c r="J51" s="37">
        <f t="shared" si="2"/>
        <v>30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300</v>
      </c>
      <c r="G52" s="49"/>
      <c r="H52" s="49">
        <f>SUM(H53:H54)</f>
        <v>300</v>
      </c>
      <c r="J52" s="37">
        <f t="shared" si="2"/>
        <v>30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300</v>
      </c>
      <c r="G53" s="49"/>
      <c r="H53" s="48">
        <v>300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1000</v>
      </c>
      <c r="G62" s="43"/>
      <c r="H62" s="44">
        <f>H63</f>
        <v>1000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1000</v>
      </c>
      <c r="G63" s="46"/>
      <c r="H63" s="46">
        <f>H64+H65</f>
        <v>1000</v>
      </c>
      <c r="J63" s="37" t="e">
        <f t="shared" si="2"/>
        <v>#DIV/0!</v>
      </c>
    </row>
    <row r="64" spans="1:10" ht="45">
      <c r="A64" s="8" t="s">
        <v>102</v>
      </c>
      <c r="B64" s="9" t="s">
        <v>259</v>
      </c>
      <c r="C64" s="47">
        <f t="shared" ref="C64:C72" si="13">E64-D64</f>
        <v>0</v>
      </c>
      <c r="D64" s="47"/>
      <c r="E64" s="48"/>
      <c r="F64" s="49">
        <f t="shared" ref="F64:F72" si="14">H64-G64</f>
        <v>1000</v>
      </c>
      <c r="G64" s="49"/>
      <c r="H64" s="48">
        <v>1000</v>
      </c>
      <c r="J64" s="37" t="e">
        <f t="shared" si="2"/>
        <v>#DIV/0!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113300</v>
      </c>
      <c r="D73" s="42">
        <f>D74+D121+D124</f>
        <v>3096880.5</v>
      </c>
      <c r="E73" s="42">
        <f>E74+E121+E124</f>
        <v>3210180.5</v>
      </c>
      <c r="F73" s="42">
        <f>H73-G73</f>
        <v>28320</v>
      </c>
      <c r="G73" s="42">
        <f>G74+G121+G124</f>
        <v>1183400</v>
      </c>
      <c r="H73" s="55">
        <f>H74+H121+H124</f>
        <v>1211720</v>
      </c>
      <c r="J73" s="37">
        <f t="shared" si="2"/>
        <v>37.746164117562856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113300</v>
      </c>
      <c r="D74" s="56">
        <f>D75+D81+D102+D108</f>
        <v>3096880.5</v>
      </c>
      <c r="E74" s="56">
        <f>E75+E81+E102+E108</f>
        <v>3210180.5</v>
      </c>
      <c r="F74" s="56">
        <f t="shared" ref="F74:F81" si="16">H74-G74</f>
        <v>28320</v>
      </c>
      <c r="G74" s="56">
        <f>G75+G81+G102+G108</f>
        <v>1183400</v>
      </c>
      <c r="H74" s="57">
        <f>H75+H81+H102+H108</f>
        <v>1211720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604300</v>
      </c>
      <c r="E75" s="56">
        <f>E76+E79</f>
        <v>604300</v>
      </c>
      <c r="F75" s="56">
        <f t="shared" si="16"/>
        <v>0</v>
      </c>
      <c r="G75" s="56">
        <f>G76+G79</f>
        <v>151000</v>
      </c>
      <c r="H75" s="57">
        <f>H76+H79</f>
        <v>151000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604300</v>
      </c>
      <c r="E76" s="58">
        <f>E78+E77</f>
        <v>604300</v>
      </c>
      <c r="F76" s="58">
        <f>H76-G76</f>
        <v>0</v>
      </c>
      <c r="G76" s="58">
        <f>G77+G78</f>
        <v>151000</v>
      </c>
      <c r="H76" s="58">
        <f>H77+H78</f>
        <v>151000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105000</v>
      </c>
      <c r="E77" s="59">
        <v>105000</v>
      </c>
      <c r="F77" s="58"/>
      <c r="G77" s="59">
        <v>26200</v>
      </c>
      <c r="H77" s="59">
        <v>26200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499300</v>
      </c>
      <c r="E78" s="61">
        <v>499300</v>
      </c>
      <c r="F78" s="60">
        <f t="shared" si="16"/>
        <v>0</v>
      </c>
      <c r="G78" s="61">
        <v>124800</v>
      </c>
      <c r="H78" s="61">
        <v>124800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113300</v>
      </c>
      <c r="D102" s="56">
        <f>D103+D106</f>
        <v>0</v>
      </c>
      <c r="E102" s="56">
        <f>E103+E106</f>
        <v>113300</v>
      </c>
      <c r="F102" s="56">
        <f t="shared" si="20"/>
        <v>28320</v>
      </c>
      <c r="G102" s="56">
        <f>G103+G106</f>
        <v>0</v>
      </c>
      <c r="H102" s="57">
        <f>H103+H106</f>
        <v>28320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113300</v>
      </c>
      <c r="D103" s="58">
        <f>D105+D104</f>
        <v>0</v>
      </c>
      <c r="E103" s="58">
        <f>E105+E104</f>
        <v>113300</v>
      </c>
      <c r="F103" s="58">
        <f t="shared" si="20"/>
        <v>28320</v>
      </c>
      <c r="G103" s="58">
        <f>G105+G104</f>
        <v>0</v>
      </c>
      <c r="H103" s="58">
        <f>H105+H104</f>
        <v>28320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113300</v>
      </c>
      <c r="D104" s="59"/>
      <c r="E104" s="59">
        <v>113300</v>
      </c>
      <c r="F104" s="58">
        <f t="shared" si="20"/>
        <v>28320</v>
      </c>
      <c r="G104" s="59">
        <v>0</v>
      </c>
      <c r="H104" s="59">
        <v>28320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2492580.5</v>
      </c>
      <c r="E108" s="56">
        <f>E109+E111+E115+E117+E119+E113</f>
        <v>2492580.5</v>
      </c>
      <c r="F108" s="56">
        <f>H108-G108</f>
        <v>0</v>
      </c>
      <c r="G108" s="56">
        <f>G109+G111+G115+G117+G119+G113</f>
        <v>1032400</v>
      </c>
      <c r="H108" s="57">
        <f>H109+H111+H115+H117+H119+H113</f>
        <v>1032400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213800</v>
      </c>
      <c r="E111" s="60">
        <f>E112</f>
        <v>213800</v>
      </c>
      <c r="F111" s="60">
        <f t="shared" si="22"/>
        <v>0</v>
      </c>
      <c r="G111" s="60">
        <f>G112</f>
        <v>53400</v>
      </c>
      <c r="H111" s="60">
        <f>H112</f>
        <v>53400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213800</v>
      </c>
      <c r="E112" s="61">
        <v>213800</v>
      </c>
      <c r="F112" s="60"/>
      <c r="G112" s="61">
        <v>53400</v>
      </c>
      <c r="H112" s="61">
        <v>53400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2278780.5</v>
      </c>
      <c r="E119" s="60">
        <f>E120</f>
        <v>2278780.5</v>
      </c>
      <c r="F119" s="60">
        <f t="shared" si="24"/>
        <v>0</v>
      </c>
      <c r="G119" s="60">
        <f>G120</f>
        <v>979000</v>
      </c>
      <c r="H119" s="60">
        <f>H120</f>
        <v>979000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2278780.5</v>
      </c>
      <c r="E120" s="63">
        <v>2278780.5</v>
      </c>
      <c r="F120" s="62"/>
      <c r="G120" s="63">
        <v>979000</v>
      </c>
      <c r="H120" s="63">
        <v>979000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0</v>
      </c>
      <c r="D123" s="63"/>
      <c r="E123" s="63"/>
      <c r="F123" s="62"/>
      <c r="G123" s="63"/>
      <c r="H123" s="63"/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2023-04-03T05:46:54Z</cp:lastPrinted>
  <dcterms:created xsi:type="dcterms:W3CDTF">2014-02-01T07:57:51Z</dcterms:created>
  <dcterms:modified xsi:type="dcterms:W3CDTF">2023-04-04T11:39:36Z</dcterms:modified>
</cp:coreProperties>
</file>